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7680" tabRatio="601" activeTab="3"/>
  </bookViews>
  <sheets>
    <sheet name="активи" sheetId="1" r:id="rId1"/>
    <sheet name="дялови" sheetId="2" r:id="rId2"/>
    <sheet name="дългови" sheetId="3" r:id="rId3"/>
    <sheet name="имоти" sheetId="4" r:id="rId4"/>
  </sheets>
  <definedNames>
    <definedName name="_xlnm.Print_Area" localSheetId="0">'активи'!$A$1:$E$21</definedName>
    <definedName name="_xlnm.Print_Titles" localSheetId="0">'активи'!$8:$10</definedName>
    <definedName name="_xlnm.Print_Titles" localSheetId="2">'дългови'!$8:$9</definedName>
    <definedName name="_xlnm.Print_Titles" localSheetId="1">'дялови'!$9:$10</definedName>
  </definedNames>
  <calcPr fullCalcOnLoad="1"/>
</workbook>
</file>

<file path=xl/sharedStrings.xml><?xml version="1.0" encoding="utf-8"?>
<sst xmlns="http://schemas.openxmlformats.org/spreadsheetml/2006/main" count="336" uniqueCount="220">
  <si>
    <t>№ по ред</t>
  </si>
  <si>
    <t>1.</t>
  </si>
  <si>
    <t>3.</t>
  </si>
  <si>
    <t>4.</t>
  </si>
  <si>
    <t>5.</t>
  </si>
  <si>
    <t>6.</t>
  </si>
  <si>
    <t>2.</t>
  </si>
  <si>
    <t>ОБЩО</t>
  </si>
  <si>
    <t>ISIN код</t>
  </si>
  <si>
    <t>.......</t>
  </si>
  <si>
    <t>.........</t>
  </si>
  <si>
    <t>......</t>
  </si>
  <si>
    <t>........</t>
  </si>
  <si>
    <t>1.1.</t>
  </si>
  <si>
    <t>1.2.</t>
  </si>
  <si>
    <t>2.1.</t>
  </si>
  <si>
    <t>2.2.</t>
  </si>
  <si>
    <t>3.1.</t>
  </si>
  <si>
    <t>3.2.</t>
  </si>
  <si>
    <t>6.1.</t>
  </si>
  <si>
    <t>6.2.</t>
  </si>
  <si>
    <r>
      <t xml:space="preserve">Акции, включени в индекси на регулирани пазари на ценни книжа в държави – членки на Европейския съюз, или други държави – страни по Споразумението за Европейско икономическо пространство - </t>
    </r>
    <r>
      <rPr>
        <b/>
        <sz val="12"/>
        <rFont val="Times New Roman"/>
        <family val="1"/>
      </rPr>
      <t>общо, в т.ч.:</t>
    </r>
  </si>
  <si>
    <t>Код на валута</t>
  </si>
  <si>
    <r>
      <t xml:space="preserve">Инвестиционни имоти в държава-членка на    Европейския съюз или в друга държава-страна по Споразумението за Европейско икономическо пространство </t>
    </r>
    <r>
      <rPr>
        <b/>
        <sz val="12"/>
        <rFont val="Times New Roman"/>
        <family val="1"/>
      </rPr>
      <t>- общо, в т.ч.:</t>
    </r>
  </si>
  <si>
    <t>Стойност на дълговите ценни книжа 
/в хил. лева/</t>
  </si>
  <si>
    <t>Стойност 
/в хил.  лева/</t>
  </si>
  <si>
    <t>Стойност 
/в хил. лева/</t>
  </si>
  <si>
    <t>дългови ценни книжа</t>
  </si>
  <si>
    <r>
      <t xml:space="preserve">Акции, включени в индекси на регулирани пазари на ценни книжа в държави, посочени в наредба на КФН - </t>
    </r>
    <r>
      <rPr>
        <b/>
        <sz val="12"/>
        <rFont val="Times New Roman"/>
        <family val="1"/>
      </rPr>
      <t>общо, в т.ч.:</t>
    </r>
  </si>
  <si>
    <r>
      <t xml:space="preserve">Акции и/или дялове на колективна инвестиционна схема, чието седалище или седалището на управляващото я дружество се намира в държава – членка на Европейския съюз, или в друга държава – страна по Споразумението за Европейско икономическо пространство, съответно в държава, посочена в наредба на КФН - </t>
    </r>
    <r>
      <rPr>
        <b/>
        <sz val="12"/>
        <rFont val="Times New Roman"/>
        <family val="1"/>
      </rPr>
      <t>общо, в т.ч.:</t>
    </r>
  </si>
  <si>
    <t>Вид ценна книга</t>
  </si>
  <si>
    <t>НАИМЕНОВАНИЕ НА ЕМИТЕНТА</t>
  </si>
  <si>
    <t>капиталови ценни книжа (акции, права, дялове)</t>
  </si>
  <si>
    <t xml:space="preserve">ОБЕМ И СТРУКТУРА НА ИНВЕСТИЦИИТЕ ПО ВИДОВЕ АКТИВИ </t>
  </si>
  <si>
    <t xml:space="preserve">ОБЕМ И СТРУКТУРА НА ИНВЕСТИЦИИТЕ В ДЪЛГОВИ ЦЕННИ КНИЖА </t>
  </si>
  <si>
    <t>Ценни книжа - общо, в т.ч.:</t>
  </si>
  <si>
    <t xml:space="preserve">ОБЕМ И СТРУКТУРА НА ИНВЕСТИЦИИТЕ В ИНВЕСТИЦИОННИ ИМОТИ </t>
  </si>
  <si>
    <t>Местонахождение на имота /държава и селище/</t>
  </si>
  <si>
    <r>
      <t xml:space="preserve">Инвестиционни имоти в Република България </t>
    </r>
    <r>
      <rPr>
        <b/>
        <sz val="12"/>
        <rFont val="Times New Roman"/>
        <family val="1"/>
      </rPr>
      <t>- общо, в т.ч.:</t>
    </r>
  </si>
  <si>
    <t xml:space="preserve">ОБЩО </t>
  </si>
  <si>
    <t xml:space="preserve">Относителен дял от активите на фонда
/в %/ </t>
  </si>
  <si>
    <t xml:space="preserve">Относителен дял от активите на фонда  
/в %/ </t>
  </si>
  <si>
    <t>Приложение № 1</t>
  </si>
  <si>
    <t>Прилоожение № 2</t>
  </si>
  <si>
    <t>Приложение № 3</t>
  </si>
  <si>
    <t>Вид на инвестиционния имот</t>
  </si>
  <si>
    <t xml:space="preserve">Банкови депозити </t>
  </si>
  <si>
    <t xml:space="preserve">Инвестиционни имоти </t>
  </si>
  <si>
    <t>Парични средства на каса и по разплащателни сметки</t>
  </si>
  <si>
    <t>Вземания</t>
  </si>
  <si>
    <t>АКТИВИ</t>
  </si>
  <si>
    <t xml:space="preserve">ОБЕМ И СТРУКТУРА НА ИНВЕСТИЦИИТЕ В ДЯЛОВИ ЦЕННИ КНИЖА ПО ЕМИТЕНТИ </t>
  </si>
  <si>
    <t>BGN</t>
  </si>
  <si>
    <t>1.3.</t>
  </si>
  <si>
    <t>1.5.</t>
  </si>
  <si>
    <t>1.6.</t>
  </si>
  <si>
    <t>EUR</t>
  </si>
  <si>
    <t>1.4.</t>
  </si>
  <si>
    <t>акции</t>
  </si>
  <si>
    <t>1.8.</t>
  </si>
  <si>
    <t>1.9.</t>
  </si>
  <si>
    <t>Топливо АД - София</t>
  </si>
  <si>
    <t>BG11TOSOAT18</t>
  </si>
  <si>
    <t>3.3.</t>
  </si>
  <si>
    <t>дялове</t>
  </si>
  <si>
    <t>ДФ Стандарт Инвестмънт Високодоходен Фонд-София</t>
  </si>
  <si>
    <t>BG9000002063</t>
  </si>
  <si>
    <t>Ален мак АД-Пловдив</t>
  </si>
  <si>
    <t>BG2100024061</t>
  </si>
  <si>
    <t>ФеърПлей Пропъртис АДСИЦ-София</t>
  </si>
  <si>
    <t>Акции на дружество със специална инвестиционна цел, лицензирано по реда на Закона за дружествата със специална инвестиционна цел и права, издадени във връзка с увеличаване на капитала на публично дружество - общо,          в т.ч.:</t>
  </si>
  <si>
    <t>Акции и/или дялове, издадени от колективни инвестиционни схеми по реда на Закона за публичното предлагане на ценни книжа - общо, в т.ч.:</t>
  </si>
  <si>
    <t>BG1100106050</t>
  </si>
  <si>
    <t>1.11.</t>
  </si>
  <si>
    <t>1.12.</t>
  </si>
  <si>
    <t>1.13.</t>
  </si>
  <si>
    <t>BG11OLKAAT10</t>
  </si>
  <si>
    <t>BG1100007076</t>
  </si>
  <si>
    <t>Акции, извън посочените по т.2 и 3, приети за търговия на регулиран пазар на ценни книжа и права, издадени във връзка с увеличаване на капитала на публично дружество - общо, в т.ч.:</t>
  </si>
  <si>
    <t>BG1100018990</t>
  </si>
  <si>
    <t>BG1100039012</t>
  </si>
  <si>
    <t>BG11KAGAAT13</t>
  </si>
  <si>
    <t>Райфайзен (България) Балансиран Фонд</t>
  </si>
  <si>
    <t>1.10.</t>
  </si>
  <si>
    <t>2.3.</t>
  </si>
  <si>
    <t>2.5.</t>
  </si>
  <si>
    <t>BG9000007054</t>
  </si>
  <si>
    <t>ДФ Бенчмарк Фонд 1-София</t>
  </si>
  <si>
    <t>BG9000005066</t>
  </si>
  <si>
    <t>BG1100042057</t>
  </si>
  <si>
    <t>BG1100003059</t>
  </si>
  <si>
    <t>Катекс АД-Казанлък</t>
  </si>
  <si>
    <t>Капитан Дядо Никола АД-Габрово</t>
  </si>
  <si>
    <t>Оловно цинков комплекс АД-Кърджали</t>
  </si>
  <si>
    <t>Бианор АД-София</t>
  </si>
  <si>
    <t>ТБ Първа Инвестиционна Банка АД-София</t>
  </si>
  <si>
    <t>Каолин АД-Сеново</t>
  </si>
  <si>
    <t>Доставка, съхранение и търговия с газ пропан-бутан, течни горива, нефтопродукти, въглища и брикети от внос и местно производство, вътрешна и външна търговия със строителни материали и стоки за промишлено и жилищно обзавеждане, резервни части за моторни превозни средства, битови, хранителни и нехранителни стоки и услуги, инженерингова дейност-проектиране и изграждане на обекти за складиране и съхранение на горива и стоки, търговски комплекси, проектиране, доставка на съоръжения и изграждане на инсталации за битово и промишлено потребление на газ.</t>
  </si>
  <si>
    <t>Публично привличане на влогове и използване на привлечените парични средства за предоставяне на кредити и за инвестиции за своя сметка и на собствен риск.</t>
  </si>
  <si>
    <t>Планиране, проектиране, разработка, тестване и внедрявяне на софтуерни и комуникационни решения, разработка и търговия със софтуерни и хардуерни продукти, предоставяне на услуги, свързани с информационните технологии.</t>
  </si>
  <si>
    <t>Производство и търговия в страната и чужбина на олово, цинк, цинкови и оловни сплави, сярна киселина и химически продукти, както и други не забранени от закона дейности.</t>
  </si>
  <si>
    <t>Производство на камгарни и щрайгарни тъкани, вълнени ленти, прани вълни и прежди</t>
  </si>
  <si>
    <t>Добив на каолин, каолинови пясъци, минерални пълнители, пясъци и нерудни суровини, геологопроучвателна дейност, посредничество и външнотърговска дейност, всякаква друга търговска дейност незабранена от законите на РБългария и за която не се изисква предварително разрешение (лицензия) от държавен орган.</t>
  </si>
  <si>
    <t>Производство на тръби от непластифициран поливинилхлорид и съединителни части от тях. Преработка на полиолефини и полимери по метода на шприцване и екструдиране за промишлеността, селското стопанство и бита.</t>
  </si>
  <si>
    <t>Производство на парфюмерийно-козметични изделия,паста за зъби и суровини за тях; търговия в страната и чужбина; научно изследователска и развойна дейност в областта на парфюмерийни и козметични изделия; вътрешен и международен транспорт; посредничество и представителство на български и чужди фирми и други дейности, незабранени от законите на РБ.</t>
  </si>
  <si>
    <t>Финансиране на проекти, предоставяне на гаранции, търговско представителство и посредничество, както и всички други дейности, незабранени със закон, включително след издаване на съответните разрешения, когато такива се изискват по закон.</t>
  </si>
  <si>
    <t>Приложение № 4</t>
  </si>
  <si>
    <t>Актив Пропъртис АДСИЦ-Пловдив</t>
  </si>
  <si>
    <t>Хипокредит АД-София</t>
  </si>
  <si>
    <t>Инвестиране на паричните средства, набрани чрез издаване на ценни книжа, в недвижими имоти /секюритизация на недвижими имоти/ посредством покупка на право на собственост и други вещни права върху недвижими имоти, и извършване на строежи и подобрения в тях, с цел предоставянето им за управление, отдаване под наем, лизинг, аренда и/или продажбата им.</t>
  </si>
  <si>
    <t>Инвестиране на парични средства, набрани чрез издаване на ценни книжа в недвижими имоти (секюритизация на недвижими имоти) посредством покупка на право на собственост и други вещни права върху недвижими имоти, извършване на строежи и подобрения с цел предоставянето им за управление, отдаване под наем, лизинг или аренда и продажбата им.</t>
  </si>
  <si>
    <t>Друго финансово посредничество, некласифицирано другаде, без застраховане и осигуряване чрез самостоятелни фондове.</t>
  </si>
  <si>
    <t>/наименование на фонда за допълнително пенсионно осигуряване/</t>
  </si>
  <si>
    <t>на "ДОБРОВОЛЕН ПЕНСИОНЕН ФОНД - БЪДЕЩЕ"</t>
  </si>
  <si>
    <t xml:space="preserve"> /наименование на фонда за допълнително пенсионно осигуряване/</t>
  </si>
  <si>
    <t xml:space="preserve"> на "ДОБРОВОЛЕН ПЕНСИОНЕН ФОНД - БЪДЕЩЕ"</t>
  </si>
  <si>
    <t>BG2100038079</t>
  </si>
  <si>
    <t>Вид икономическа дейност на емитента *</t>
  </si>
  <si>
    <t>* Видът на икономическата дейност на емитиента се посочва съгласно последната утвърдена от председателя на НСИ Национална класификация на икиномическите дейности: сектори и подсектори</t>
  </si>
  <si>
    <t>** Квалифицирани дългови ценни книжа са дългови ценни книжа с инвестиционен кредитен рейтинг, присъден от международно призната рейтингова агенция.</t>
  </si>
  <si>
    <t>Стара Планина Холд АД-София</t>
  </si>
  <si>
    <t>BG1100005971</t>
  </si>
  <si>
    <t>Придобиване, управление, оценка и продажба на участия в български и чуждестранни дружества; придобиване, управление и продажба на облигации, оценка и продажба на патенти, отстъпване на лицензии за използване на патенти на дружества, в които холдинговото акционерно дружество участва; финансиране на дружества, в които участва холдинговото дружество; други търговски сделки, които не са забранени със закон.</t>
  </si>
  <si>
    <t>Зърнени Храни АД-София</t>
  </si>
  <si>
    <t>BG1100109070</t>
  </si>
  <si>
    <t xml:space="preserve"> Покупка на стоки или други вещи с цел продажба в първоначален, преработен или обработен вид; продажба на стоки от собствено производство; производство и търговия със селскостопански стоки и производни на тях деривати; внос и износ; както и всякаква друга дейност за която няма изрична законова забрана</t>
  </si>
  <si>
    <t>Монбат АД-София</t>
  </si>
  <si>
    <t>BG1100075065</t>
  </si>
  <si>
    <t>Производство, сервиз и реализация на акумулатори; инжинерингова и развойно-внедрителска дейност; производство и търговия на оборудване за изработване на акумулатори; външна и вътрешна търговия и изграждане на търговски мрежи; специализирани магазини и представителства.</t>
  </si>
  <si>
    <t>Хидроизомат АД-София</t>
  </si>
  <si>
    <t>BG11HISOBT19</t>
  </si>
  <si>
    <t>Производство на хидроизолационни материали, извършване на хидроизолационни работи, научно - производствена и развойна дейност, услуги и търговия.</t>
  </si>
  <si>
    <t>Фонд за земеделска земя Мел инвест АДСИЦ-София</t>
  </si>
  <si>
    <t>BG1100025060</t>
  </si>
  <si>
    <t>Инвестиране на парични средства, набрани чрез издаване на ценни книжа, в недвижими имоти /секюритизация на недвижими имоти/ посредством покупка на право на собственост и други вещни права върху недвижими имоти, извършване на строежи и подобрения с цел предоставянето им за управление, отдаване под наем, лизинг или аренда и продажбата им.</t>
  </si>
  <si>
    <t>Агро финанс АДСИЦ-София</t>
  </si>
  <si>
    <t>BG1100039061</t>
  </si>
  <si>
    <t>Инвестиране на парични средства, набрани чрез издаване на ценни книжа, в недвижими имоти (секюритизация на недвижими имоти).</t>
  </si>
  <si>
    <t>Булленд Инвестмънтс АДСИЦ-София</t>
  </si>
  <si>
    <t>BG1100067054</t>
  </si>
  <si>
    <t xml:space="preserve"> Набиране на средства чрез издаване на ценни книжа и покупка на недвижими имоти и вещни права върху недвижими имоти с цел предоставянето им за управление, отдаване под наем, лизинг или аренда и продажбата им.</t>
  </si>
  <si>
    <t>Бросс Холдинг АД-Варна</t>
  </si>
  <si>
    <t>BG2100032064</t>
  </si>
  <si>
    <t>Предмет на дейност: търговия на едро и търговско посредничество</t>
  </si>
  <si>
    <t>1.7.</t>
  </si>
  <si>
    <t>2.4.</t>
  </si>
  <si>
    <t>Юрий Гагарин АД-Пловдив</t>
  </si>
  <si>
    <t>BG11PLPLVT16</t>
  </si>
  <si>
    <t>Производство на печатни материали и филтърни пръчки; производство, внос и износ на резервни части нестандартно оборудване на тютюневата промишленост; основен ремонт на машини, агрегати и съоръжения.</t>
  </si>
  <si>
    <t>Биовет АД-Пещера</t>
  </si>
  <si>
    <t xml:space="preserve">BG11BIPEAT11 </t>
  </si>
  <si>
    <t>Производство и търговия с ветеринарно-медицински продукти, препарати за селското стопанство и лекарствени средства за хуманната медицина, както и търговия и услуги – хотелиерство, ресторантьорство, туристическа и агентска дейност в страната и чужбина, отдаване под наем, транспортна дейност и всяка друга дейност, не забранена от Закон.</t>
  </si>
  <si>
    <t>ДФ Стандарт Инвестмънт Балансиран Фонд-София</t>
  </si>
  <si>
    <t>ДФ Стандарт Инвестмънт Международен Фонд-София</t>
  </si>
  <si>
    <t>3.4.</t>
  </si>
  <si>
    <t>3.5.</t>
  </si>
  <si>
    <t>BG9000001065</t>
  </si>
  <si>
    <t>BG9000001073</t>
  </si>
  <si>
    <t>X</t>
  </si>
  <si>
    <t>Република Македония</t>
  </si>
  <si>
    <t>XS0438534579</t>
  </si>
  <si>
    <t>MOL Hungarian Oil and Gas Public Limited Company</t>
  </si>
  <si>
    <t>XS0231264275</t>
  </si>
  <si>
    <t>Проучване и добив на суров нефт и природен газ, рафиниране на суров нефт, търговия на едро и дребно.</t>
  </si>
  <si>
    <t>Ценни  книжа,  издадени  или  гарантирани  от  българската  държава,  задълженията  по  които съставляват държавен или държавногарантиран дълг - общо, в т.ч. по емисии:</t>
  </si>
  <si>
    <t>Общински ценни книжа, издадени от български общини съгласно Закона за общинския дълг - общо, в т.ч.:</t>
  </si>
  <si>
    <t>Ипотечни облигации, издадени съгласно Закона за ипотечните облигации, приети за търговия на регулиран пазар на ценни книжа - общо, в т.ч.:</t>
  </si>
  <si>
    <t>Корпоративни облигации, издадени или гарантирани от банки с над 50% държавно участие с цел финансиране на инфраструктурни проекти - общо, в т.ч.:</t>
  </si>
  <si>
    <t>…….</t>
  </si>
  <si>
    <t>5.1.</t>
  </si>
  <si>
    <t>5.2.</t>
  </si>
  <si>
    <t>5.3.</t>
  </si>
  <si>
    <t>7.1.</t>
  </si>
  <si>
    <t>11.1.</t>
  </si>
  <si>
    <t>11.2.</t>
  </si>
  <si>
    <t>11.3.</t>
  </si>
  <si>
    <t>Корпоративни облигации, извън посочените в т.3 и 4, приети за търговия на регулиран пазар на ценни книжа - общо, в т.ч.:</t>
  </si>
  <si>
    <t>Обезпечени корпоративни облигации, които не са приети за търговия на регулиран пазар - общо, в т.ч.:</t>
  </si>
  <si>
    <t>Дългови ценни книжа, издадени или гарантирани от държави – членки на Европейския съюз, или от други държави – страни по Споразумението за Европейско икономическо пространство, или техни централни банки - общо, в т.ч.:</t>
  </si>
  <si>
    <t>Дългови ценни книжа, издадени или гарантирани от държави, посочени в наредба на КФН, или от техни централни банки - общо, в т.ч.:</t>
  </si>
  <si>
    <t>Дългови ценни книжа, издадени или гарантирани от Европейската централна банка или от Европейската инвестиционна банка - общо, в т.ч.:</t>
  </si>
  <si>
    <t>Дългови ценни книжа, издадени от чуждестранни общини, приети за търговия на регулирани пазари на ценни книжа в държави – членки на Европейския съюз, или други държави – страни по Споразумението за Европейско икономическо пространство - общо, в т.ч.:</t>
  </si>
  <si>
    <t>Дългови ценни книжа, извън посочените в т. 7, 8, 9 и 10, приети за търговия на регулирани пазари на ценни книжа в държави – членки на Европейския съюз, или други държави – страни по Споразумението за Европейско икономическо пространство - общо, в т.ч.:</t>
  </si>
  <si>
    <t>Квалифицирани дългови ценни книжа**, издадени от чуждестранни общини, приети за търговия на регулирани пазари на ценни книжа в държави, посочени в наредба на КФН - общо, в т.ч.:</t>
  </si>
  <si>
    <t>Квалифицирани дългови ценни книжа**, извън посочените в т. 7, 8, 9 и 12, приети за търговия на регулирани пазари на ценни книжа в държави, посочени в наредба на КФН - общо, в т.ч.:</t>
  </si>
  <si>
    <t>към 31.12.2010 г.</t>
  </si>
  <si>
    <t>Към 31.12.2010 г.</t>
  </si>
  <si>
    <t>4.1.</t>
  </si>
  <si>
    <t>New World Resources BV</t>
  </si>
  <si>
    <t>NL0006282204</t>
  </si>
  <si>
    <t>4.2.</t>
  </si>
  <si>
    <t>Telefonica 02 Czech Republic AS</t>
  </si>
  <si>
    <t>CZ0009093209</t>
  </si>
  <si>
    <t>4.3.</t>
  </si>
  <si>
    <t>OTP Bank Nyrt</t>
  </si>
  <si>
    <t>HU0000061726</t>
  </si>
  <si>
    <t>4.4.</t>
  </si>
  <si>
    <t>KMGM Polska Miedz SA</t>
  </si>
  <si>
    <t>PLKGHM000017</t>
  </si>
  <si>
    <t>4.5.</t>
  </si>
  <si>
    <t>Polzki Koncern Naftowy Orlean SA</t>
  </si>
  <si>
    <t>PLPKN0000018</t>
  </si>
  <si>
    <t>Министерство на финансите</t>
  </si>
  <si>
    <t>BG2040110210</t>
  </si>
  <si>
    <t>Република Румъния</t>
  </si>
  <si>
    <t>XS0371163600</t>
  </si>
  <si>
    <t>7.2.</t>
  </si>
  <si>
    <t>Република Гърция</t>
  </si>
  <si>
    <t>GR0124029639</t>
  </si>
  <si>
    <t>XS0503453275</t>
  </si>
  <si>
    <t>Въгледобивна промишленост</t>
  </si>
  <si>
    <t>Телекомуникации</t>
  </si>
  <si>
    <t>Банкови и финансови услуги</t>
  </si>
  <si>
    <t>Производство на мед</t>
  </si>
  <si>
    <t>Производство и дистрибуция на петролни продукти</t>
  </si>
  <si>
    <t>HU</t>
  </si>
  <si>
    <t>CZ</t>
  </si>
  <si>
    <t>PL</t>
  </si>
  <si>
    <t>Поземлен имот</t>
  </si>
  <si>
    <t>гр. Варна, кв. Галата, местност Карантината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</si>
</sst>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2]dd\ mmmm\ yyyy\ &quot;г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10" fontId="2" fillId="0" borderId="10" xfId="0" applyNumberFormat="1" applyFont="1" applyBorder="1" applyAlignment="1">
      <alignment wrapText="1"/>
    </xf>
    <xf numFmtId="10" fontId="1" fillId="0" borderId="10" xfId="0" applyNumberFormat="1" applyFont="1" applyBorder="1" applyAlignment="1">
      <alignment wrapText="1"/>
    </xf>
    <xf numFmtId="10" fontId="1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47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justify"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16" fontId="8" fillId="0" borderId="10" xfId="0" applyNumberFormat="1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0" fontId="1" fillId="0" borderId="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10" fontId="7" fillId="0" borderId="10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2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140625" style="10" customWidth="1"/>
    <col min="2" max="2" width="85.8515625" style="11" customWidth="1"/>
    <col min="3" max="3" width="13.7109375" style="11" customWidth="1"/>
    <col min="4" max="4" width="19.421875" style="11" customWidth="1"/>
    <col min="5" max="16384" width="9.140625" style="11" customWidth="1"/>
  </cols>
  <sheetData>
    <row r="2" spans="3:4" ht="15.75">
      <c r="C2" s="68" t="s">
        <v>42</v>
      </c>
      <c r="D2" s="68"/>
    </row>
    <row r="3" spans="3:4" ht="15.75">
      <c r="C3" s="12"/>
      <c r="D3" s="12"/>
    </row>
    <row r="4" spans="1:5" s="14" customFormat="1" ht="15.75">
      <c r="A4" s="13"/>
      <c r="B4" s="63" t="s">
        <v>33</v>
      </c>
      <c r="C4" s="63"/>
      <c r="D4" s="63"/>
      <c r="E4" s="7"/>
    </row>
    <row r="5" spans="2:5" ht="15.75">
      <c r="B5" s="69" t="s">
        <v>113</v>
      </c>
      <c r="C5" s="70"/>
      <c r="D5" s="70"/>
      <c r="E5" s="15"/>
    </row>
    <row r="6" spans="2:4" ht="15.75">
      <c r="B6" s="71" t="s">
        <v>112</v>
      </c>
      <c r="C6" s="71"/>
      <c r="D6" s="71"/>
    </row>
    <row r="7" spans="1:4" s="14" customFormat="1" ht="12.75">
      <c r="A7" s="72"/>
      <c r="B7" s="72"/>
      <c r="C7" s="73"/>
      <c r="D7" s="73"/>
    </row>
    <row r="8" spans="1:4" s="1" customFormat="1" ht="15.75" customHeight="1">
      <c r="A8" s="64" t="s">
        <v>0</v>
      </c>
      <c r="B8" s="64" t="s">
        <v>50</v>
      </c>
      <c r="C8" s="66" t="s">
        <v>185</v>
      </c>
      <c r="D8" s="67"/>
    </row>
    <row r="9" spans="1:4" s="1" customFormat="1" ht="63">
      <c r="A9" s="65"/>
      <c r="B9" s="65"/>
      <c r="C9" s="3" t="s">
        <v>25</v>
      </c>
      <c r="D9" s="3" t="s">
        <v>40</v>
      </c>
    </row>
    <row r="10" spans="1:4" s="1" customFormat="1" ht="15.75">
      <c r="A10" s="9">
        <v>1</v>
      </c>
      <c r="B10" s="9">
        <v>2</v>
      </c>
      <c r="C10" s="9">
        <v>3</v>
      </c>
      <c r="D10" s="9">
        <v>4</v>
      </c>
    </row>
    <row r="11" spans="1:4" s="1" customFormat="1" ht="15.75">
      <c r="A11" s="44" t="s">
        <v>1</v>
      </c>
      <c r="B11" s="20" t="s">
        <v>35</v>
      </c>
      <c r="C11" s="4">
        <f>C12+C13</f>
        <v>2878</v>
      </c>
      <c r="D11" s="30">
        <f>D12+D13</f>
        <v>0.5722807715251541</v>
      </c>
    </row>
    <row r="12" spans="1:4" s="1" customFormat="1" ht="15.75">
      <c r="A12" s="48" t="s">
        <v>13</v>
      </c>
      <c r="B12" s="2" t="s">
        <v>27</v>
      </c>
      <c r="C12" s="4">
        <v>1077</v>
      </c>
      <c r="D12" s="30">
        <f>C12/C18</f>
        <v>0.2141578842712269</v>
      </c>
    </row>
    <row r="13" spans="1:4" s="1" customFormat="1" ht="17.25" customHeight="1">
      <c r="A13" s="28" t="s">
        <v>14</v>
      </c>
      <c r="B13" s="2" t="s">
        <v>32</v>
      </c>
      <c r="C13" s="4">
        <v>1801</v>
      </c>
      <c r="D13" s="30">
        <f>C13/C18</f>
        <v>0.3581228872539272</v>
      </c>
    </row>
    <row r="14" spans="1:4" s="1" customFormat="1" ht="15.75">
      <c r="A14" s="44" t="s">
        <v>6</v>
      </c>
      <c r="B14" s="21" t="s">
        <v>46</v>
      </c>
      <c r="C14" s="4">
        <v>554</v>
      </c>
      <c r="D14" s="30">
        <f>C14/C18</f>
        <v>0.11016106581825412</v>
      </c>
    </row>
    <row r="15" spans="1:4" s="1" customFormat="1" ht="15.75">
      <c r="A15" s="44" t="s">
        <v>2</v>
      </c>
      <c r="B15" s="21" t="s">
        <v>47</v>
      </c>
      <c r="C15" s="4">
        <v>202</v>
      </c>
      <c r="D15" s="30">
        <f>C15/C18</f>
        <v>0.040167031218930206</v>
      </c>
    </row>
    <row r="16" spans="1:4" s="1" customFormat="1" ht="15.75">
      <c r="A16" s="44" t="s">
        <v>3</v>
      </c>
      <c r="B16" s="21" t="s">
        <v>48</v>
      </c>
      <c r="C16" s="4">
        <v>1335</v>
      </c>
      <c r="D16" s="30">
        <f>C16/C18</f>
        <v>0.26546033008550407</v>
      </c>
    </row>
    <row r="17" spans="1:4" s="1" customFormat="1" ht="15.75">
      <c r="A17" s="44" t="s">
        <v>4</v>
      </c>
      <c r="B17" s="21" t="s">
        <v>49</v>
      </c>
      <c r="C17" s="4">
        <v>60</v>
      </c>
      <c r="D17" s="30">
        <f>C17/C18</f>
        <v>0.011930801352157487</v>
      </c>
    </row>
    <row r="18" spans="1:4" s="1" customFormat="1" ht="15.75">
      <c r="A18" s="44"/>
      <c r="B18" s="4" t="s">
        <v>39</v>
      </c>
      <c r="C18" s="4">
        <f>C11+C14+C16+C17+C15</f>
        <v>5029</v>
      </c>
      <c r="D18" s="30">
        <f>D11+D14+D15+D16+D17</f>
        <v>1</v>
      </c>
    </row>
    <row r="19" s="1" customFormat="1" ht="15.75">
      <c r="A19" s="19"/>
    </row>
    <row r="20" s="18" customFormat="1" ht="15.75">
      <c r="A20" s="19"/>
    </row>
    <row r="21" s="18" customFormat="1" ht="15.75">
      <c r="A21" s="19"/>
    </row>
    <row r="22" s="18" customFormat="1" ht="15.75">
      <c r="A22" s="19"/>
    </row>
    <row r="23" s="18" customFormat="1" ht="15.75">
      <c r="A23" s="19"/>
    </row>
    <row r="24" s="18" customFormat="1" ht="15.75">
      <c r="A24" s="19"/>
    </row>
    <row r="25" s="18" customFormat="1" ht="15.75">
      <c r="A25" s="19"/>
    </row>
    <row r="26" s="18" customFormat="1" ht="15.75">
      <c r="A26" s="19"/>
    </row>
    <row r="27" s="18" customFormat="1" ht="15.75">
      <c r="A27" s="19"/>
    </row>
    <row r="28" s="18" customFormat="1" ht="15.75">
      <c r="A28" s="19"/>
    </row>
    <row r="32" ht="15.75">
      <c r="B32" s="18"/>
    </row>
  </sheetData>
  <sheetProtection/>
  <mergeCells count="9">
    <mergeCell ref="B4:D4"/>
    <mergeCell ref="A8:A9"/>
    <mergeCell ref="B8:B9"/>
    <mergeCell ref="C8:D8"/>
    <mergeCell ref="C2:D2"/>
    <mergeCell ref="B5:D5"/>
    <mergeCell ref="B6:D6"/>
    <mergeCell ref="A7:B7"/>
    <mergeCell ref="C7:D7"/>
  </mergeCells>
  <printOptions/>
  <pageMargins left="0.5511811023622047" right="0.1968503937007874" top="0.7480314960629921" bottom="0.2755905511811024" header="0.15748031496062992" footer="0.1574803149606299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="60" zoomScaleNormal="60" zoomScalePageLayoutView="0" workbookViewId="0" topLeftCell="A28">
      <selection activeCell="G35" sqref="G35"/>
    </sheetView>
  </sheetViews>
  <sheetFormatPr defaultColWidth="9.140625" defaultRowHeight="12.75"/>
  <cols>
    <col min="1" max="1" width="6.421875" style="10" customWidth="1"/>
    <col min="2" max="2" width="56.7109375" style="11" bestFit="1" customWidth="1"/>
    <col min="3" max="3" width="18.57421875" style="11" bestFit="1" customWidth="1"/>
    <col min="4" max="4" width="20.8515625" style="11" customWidth="1"/>
    <col min="5" max="5" width="76.8515625" style="11" customWidth="1"/>
    <col min="6" max="6" width="15.8515625" style="11" bestFit="1" customWidth="1"/>
    <col min="7" max="7" width="13.8515625" style="11" bestFit="1" customWidth="1"/>
    <col min="8" max="8" width="20.140625" style="11" customWidth="1"/>
    <col min="9" max="16384" width="9.140625" style="11" customWidth="1"/>
  </cols>
  <sheetData>
    <row r="1" ht="15.75">
      <c r="H1" s="17" t="s">
        <v>43</v>
      </c>
    </row>
    <row r="3" spans="1:7" s="14" customFormat="1" ht="15.75">
      <c r="A3" s="13"/>
      <c r="B3" s="63" t="s">
        <v>51</v>
      </c>
      <c r="C3" s="63"/>
      <c r="D3" s="63"/>
      <c r="E3" s="63"/>
      <c r="F3" s="63"/>
      <c r="G3" s="7"/>
    </row>
    <row r="4" spans="2:7" ht="15.75">
      <c r="B4" s="69" t="s">
        <v>113</v>
      </c>
      <c r="C4" s="69"/>
      <c r="D4" s="69"/>
      <c r="E4" s="69"/>
      <c r="F4" s="69"/>
      <c r="G4" s="15"/>
    </row>
    <row r="5" spans="2:6" ht="15.75">
      <c r="B5" s="71" t="s">
        <v>112</v>
      </c>
      <c r="C5" s="71"/>
      <c r="D5" s="71"/>
      <c r="E5" s="71"/>
      <c r="F5" s="71"/>
    </row>
    <row r="6" spans="2:6" ht="15.75">
      <c r="B6" s="6"/>
      <c r="C6" s="6"/>
      <c r="D6" s="6"/>
      <c r="E6" s="6"/>
      <c r="F6" s="6"/>
    </row>
    <row r="7" spans="2:6" ht="15.75" customHeight="1">
      <c r="B7" s="6"/>
      <c r="C7" s="6"/>
      <c r="D7" s="6"/>
      <c r="E7" s="6"/>
      <c r="F7" s="6"/>
    </row>
    <row r="8" spans="1:8" s="25" customFormat="1" ht="27.75" customHeight="1">
      <c r="A8" s="75" t="s">
        <v>0</v>
      </c>
      <c r="B8" s="75" t="s">
        <v>31</v>
      </c>
      <c r="C8" s="75" t="s">
        <v>30</v>
      </c>
      <c r="D8" s="75" t="s">
        <v>8</v>
      </c>
      <c r="E8" s="75" t="s">
        <v>117</v>
      </c>
      <c r="F8" s="75" t="s">
        <v>22</v>
      </c>
      <c r="G8" s="79" t="s">
        <v>185</v>
      </c>
      <c r="H8" s="79"/>
    </row>
    <row r="9" spans="1:8" s="1" customFormat="1" ht="66.75" customHeight="1">
      <c r="A9" s="76"/>
      <c r="B9" s="76"/>
      <c r="C9" s="76"/>
      <c r="D9" s="76"/>
      <c r="E9" s="76"/>
      <c r="F9" s="76"/>
      <c r="G9" s="3" t="s">
        <v>26</v>
      </c>
      <c r="H9" s="3" t="s">
        <v>41</v>
      </c>
    </row>
    <row r="10" spans="1:8" s="43" customFormat="1" ht="15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</row>
    <row r="11" spans="1:8" s="1" customFormat="1" ht="39" customHeight="1">
      <c r="A11" s="44" t="s">
        <v>1</v>
      </c>
      <c r="B11" s="78" t="s">
        <v>78</v>
      </c>
      <c r="C11" s="78"/>
      <c r="D11" s="78"/>
      <c r="E11" s="78"/>
      <c r="F11" s="78"/>
      <c r="G11" s="4">
        <f>SUM(G12:G24)</f>
        <v>589</v>
      </c>
      <c r="H11" s="30">
        <f aca="true" t="shared" si="0" ref="H11:H24">G11/5029</f>
        <v>0.11712069994034599</v>
      </c>
    </row>
    <row r="12" spans="1:8" s="42" customFormat="1" ht="47.25">
      <c r="A12" s="57" t="s">
        <v>13</v>
      </c>
      <c r="B12" s="32" t="s">
        <v>95</v>
      </c>
      <c r="C12" s="32" t="s">
        <v>58</v>
      </c>
      <c r="D12" s="36" t="s">
        <v>72</v>
      </c>
      <c r="E12" s="35" t="s">
        <v>98</v>
      </c>
      <c r="F12" s="45" t="s">
        <v>52</v>
      </c>
      <c r="G12" s="33">
        <v>23</v>
      </c>
      <c r="H12" s="29">
        <f t="shared" si="0"/>
        <v>0.00457347385166037</v>
      </c>
    </row>
    <row r="13" spans="1:8" s="1" customFormat="1" ht="150.75" customHeight="1">
      <c r="A13" s="44" t="s">
        <v>14</v>
      </c>
      <c r="B13" s="34" t="s">
        <v>61</v>
      </c>
      <c r="C13" s="34" t="s">
        <v>58</v>
      </c>
      <c r="D13" s="34" t="s">
        <v>62</v>
      </c>
      <c r="E13" s="37" t="s">
        <v>97</v>
      </c>
      <c r="F13" s="44" t="s">
        <v>52</v>
      </c>
      <c r="G13" s="27">
        <v>7</v>
      </c>
      <c r="H13" s="29">
        <f t="shared" si="0"/>
        <v>0.0013919268244183733</v>
      </c>
    </row>
    <row r="14" spans="1:8" s="1" customFormat="1" ht="116.25" customHeight="1">
      <c r="A14" s="45" t="s">
        <v>53</v>
      </c>
      <c r="B14" s="32" t="s">
        <v>120</v>
      </c>
      <c r="C14" s="32" t="s">
        <v>58</v>
      </c>
      <c r="D14" s="36" t="s">
        <v>121</v>
      </c>
      <c r="E14" s="56" t="s">
        <v>122</v>
      </c>
      <c r="F14" s="45" t="s">
        <v>52</v>
      </c>
      <c r="G14" s="33">
        <v>90</v>
      </c>
      <c r="H14" s="29">
        <f t="shared" si="0"/>
        <v>0.01789620202823623</v>
      </c>
    </row>
    <row r="15" spans="1:8" s="1" customFormat="1" ht="51" customHeight="1">
      <c r="A15" s="45" t="s">
        <v>57</v>
      </c>
      <c r="B15" s="32" t="s">
        <v>146</v>
      </c>
      <c r="C15" s="32" t="s">
        <v>58</v>
      </c>
      <c r="D15" s="36" t="s">
        <v>147</v>
      </c>
      <c r="E15" s="56" t="s">
        <v>148</v>
      </c>
      <c r="F15" s="45" t="s">
        <v>52</v>
      </c>
      <c r="G15" s="33">
        <v>60</v>
      </c>
      <c r="H15" s="29">
        <f t="shared" si="0"/>
        <v>0.011930801352157487</v>
      </c>
    </row>
    <row r="16" spans="1:8" s="1" customFormat="1" ht="64.5" customHeight="1">
      <c r="A16" s="45" t="s">
        <v>54</v>
      </c>
      <c r="B16" s="32" t="s">
        <v>94</v>
      </c>
      <c r="C16" s="32" t="s">
        <v>58</v>
      </c>
      <c r="D16" s="36" t="s">
        <v>77</v>
      </c>
      <c r="E16" s="56" t="s">
        <v>99</v>
      </c>
      <c r="F16" s="45" t="s">
        <v>52</v>
      </c>
      <c r="G16" s="33">
        <v>47</v>
      </c>
      <c r="H16" s="29">
        <f t="shared" si="0"/>
        <v>0.009345794392523364</v>
      </c>
    </row>
    <row r="17" spans="1:8" s="42" customFormat="1" ht="48" customHeight="1">
      <c r="A17" s="45" t="s">
        <v>55</v>
      </c>
      <c r="B17" s="35" t="s">
        <v>93</v>
      </c>
      <c r="C17" s="35" t="s">
        <v>58</v>
      </c>
      <c r="D17" s="36" t="s">
        <v>76</v>
      </c>
      <c r="E17" s="35" t="s">
        <v>100</v>
      </c>
      <c r="F17" s="45" t="s">
        <v>52</v>
      </c>
      <c r="G17" s="33">
        <v>111</v>
      </c>
      <c r="H17" s="29">
        <f t="shared" si="0"/>
        <v>0.02207198250149135</v>
      </c>
    </row>
    <row r="18" spans="1:8" s="42" customFormat="1" ht="84.75" customHeight="1">
      <c r="A18" s="57" t="s">
        <v>144</v>
      </c>
      <c r="B18" s="32" t="s">
        <v>123</v>
      </c>
      <c r="C18" s="32" t="s">
        <v>58</v>
      </c>
      <c r="D18" s="36" t="s">
        <v>124</v>
      </c>
      <c r="E18" s="56" t="s">
        <v>125</v>
      </c>
      <c r="F18" s="45" t="s">
        <v>52</v>
      </c>
      <c r="G18" s="33">
        <v>43</v>
      </c>
      <c r="H18" s="29">
        <f t="shared" si="0"/>
        <v>0.008550407635712865</v>
      </c>
    </row>
    <row r="19" spans="1:8" s="58" customFormat="1" ht="66.75" customHeight="1">
      <c r="A19" s="45" t="s">
        <v>59</v>
      </c>
      <c r="B19" s="32" t="s">
        <v>126</v>
      </c>
      <c r="C19" s="35" t="s">
        <v>58</v>
      </c>
      <c r="D19" s="36" t="s">
        <v>127</v>
      </c>
      <c r="E19" s="38" t="s">
        <v>128</v>
      </c>
      <c r="F19" s="45" t="s">
        <v>52</v>
      </c>
      <c r="G19" s="45">
        <v>57</v>
      </c>
      <c r="H19" s="29">
        <f t="shared" si="0"/>
        <v>0.011334261284549613</v>
      </c>
    </row>
    <row r="20" spans="1:8" s="42" customFormat="1" ht="81" customHeight="1">
      <c r="A20" s="45" t="s">
        <v>60</v>
      </c>
      <c r="B20" s="32" t="s">
        <v>149</v>
      </c>
      <c r="C20" s="35" t="s">
        <v>58</v>
      </c>
      <c r="D20" s="36" t="s">
        <v>150</v>
      </c>
      <c r="E20" s="38" t="s">
        <v>151</v>
      </c>
      <c r="F20" s="45" t="s">
        <v>52</v>
      </c>
      <c r="G20" s="33">
        <v>75</v>
      </c>
      <c r="H20" s="29">
        <f t="shared" si="0"/>
        <v>0.014913501690196859</v>
      </c>
    </row>
    <row r="21" spans="1:8" s="42" customFormat="1" ht="31.5">
      <c r="A21" s="45" t="s">
        <v>83</v>
      </c>
      <c r="B21" s="35" t="s">
        <v>91</v>
      </c>
      <c r="C21" s="35" t="s">
        <v>58</v>
      </c>
      <c r="D21" s="36" t="s">
        <v>79</v>
      </c>
      <c r="E21" s="38" t="s">
        <v>101</v>
      </c>
      <c r="F21" s="45" t="s">
        <v>52</v>
      </c>
      <c r="G21" s="33">
        <v>5</v>
      </c>
      <c r="H21" s="29">
        <f t="shared" si="0"/>
        <v>0.000994233446013124</v>
      </c>
    </row>
    <row r="22" spans="1:8" s="1" customFormat="1" ht="65.25" customHeight="1">
      <c r="A22" s="45" t="s">
        <v>73</v>
      </c>
      <c r="B22" s="32" t="s">
        <v>92</v>
      </c>
      <c r="C22" s="32" t="s">
        <v>58</v>
      </c>
      <c r="D22" s="36" t="s">
        <v>81</v>
      </c>
      <c r="E22" s="40" t="s">
        <v>103</v>
      </c>
      <c r="F22" s="45" t="s">
        <v>52</v>
      </c>
      <c r="G22" s="33">
        <v>1</v>
      </c>
      <c r="H22" s="29">
        <f t="shared" si="0"/>
        <v>0.00019884668920262477</v>
      </c>
    </row>
    <row r="23" spans="1:8" s="42" customFormat="1" ht="36" customHeight="1">
      <c r="A23" s="45" t="s">
        <v>74</v>
      </c>
      <c r="B23" s="32" t="s">
        <v>129</v>
      </c>
      <c r="C23" s="32" t="s">
        <v>58</v>
      </c>
      <c r="D23" s="36" t="s">
        <v>130</v>
      </c>
      <c r="E23" s="56" t="s">
        <v>131</v>
      </c>
      <c r="F23" s="45" t="s">
        <v>52</v>
      </c>
      <c r="G23" s="33">
        <v>22</v>
      </c>
      <c r="H23" s="29">
        <f t="shared" si="0"/>
        <v>0.004374627162457745</v>
      </c>
    </row>
    <row r="24" spans="1:8" s="1" customFormat="1" ht="82.5" customHeight="1">
      <c r="A24" s="45" t="s">
        <v>75</v>
      </c>
      <c r="B24" s="32" t="s">
        <v>96</v>
      </c>
      <c r="C24" s="32" t="s">
        <v>58</v>
      </c>
      <c r="D24" s="36" t="s">
        <v>80</v>
      </c>
      <c r="E24" s="39" t="s">
        <v>102</v>
      </c>
      <c r="F24" s="45" t="s">
        <v>52</v>
      </c>
      <c r="G24" s="33">
        <v>48</v>
      </c>
      <c r="H24" s="29">
        <f t="shared" si="0"/>
        <v>0.00954464108172599</v>
      </c>
    </row>
    <row r="25" spans="1:8" s="1" customFormat="1" ht="15.75">
      <c r="A25" s="44" t="s">
        <v>11</v>
      </c>
      <c r="B25" s="2"/>
      <c r="C25" s="2"/>
      <c r="D25" s="2"/>
      <c r="E25" s="34"/>
      <c r="F25" s="2"/>
      <c r="G25" s="27"/>
      <c r="H25" s="29"/>
    </row>
    <row r="26" spans="1:8" s="1" customFormat="1" ht="39" customHeight="1">
      <c r="A26" s="44" t="s">
        <v>6</v>
      </c>
      <c r="B26" s="78" t="s">
        <v>70</v>
      </c>
      <c r="C26" s="78"/>
      <c r="D26" s="78"/>
      <c r="E26" s="78"/>
      <c r="F26" s="78"/>
      <c r="G26" s="4">
        <f>SUM(G27:G31)</f>
        <v>157</v>
      </c>
      <c r="H26" s="30">
        <f aca="true" t="shared" si="1" ref="H26:H31">G26/5029</f>
        <v>0.03121893020481209</v>
      </c>
    </row>
    <row r="27" spans="1:8" s="18" customFormat="1" ht="79.5" customHeight="1">
      <c r="A27" s="45" t="s">
        <v>15</v>
      </c>
      <c r="B27" s="41" t="s">
        <v>132</v>
      </c>
      <c r="C27" s="32" t="s">
        <v>58</v>
      </c>
      <c r="D27" s="36" t="s">
        <v>133</v>
      </c>
      <c r="E27" s="38" t="s">
        <v>134</v>
      </c>
      <c r="F27" s="45" t="s">
        <v>52</v>
      </c>
      <c r="G27" s="33">
        <v>16</v>
      </c>
      <c r="H27" s="29">
        <f t="shared" si="1"/>
        <v>0.0031815470272419963</v>
      </c>
    </row>
    <row r="28" spans="1:8" s="1" customFormat="1" ht="33" customHeight="1">
      <c r="A28" s="45" t="s">
        <v>16</v>
      </c>
      <c r="B28" s="41" t="s">
        <v>135</v>
      </c>
      <c r="C28" s="32" t="s">
        <v>58</v>
      </c>
      <c r="D28" s="36" t="s">
        <v>136</v>
      </c>
      <c r="E28" s="59" t="s">
        <v>137</v>
      </c>
      <c r="F28" s="45" t="s">
        <v>52</v>
      </c>
      <c r="G28" s="33">
        <v>83</v>
      </c>
      <c r="H28" s="29">
        <f t="shared" si="1"/>
        <v>0.016504275203817857</v>
      </c>
    </row>
    <row r="29" spans="1:8" s="1" customFormat="1" ht="50.25" customHeight="1">
      <c r="A29" s="45" t="s">
        <v>84</v>
      </c>
      <c r="B29" s="41" t="s">
        <v>138</v>
      </c>
      <c r="C29" s="32" t="s">
        <v>58</v>
      </c>
      <c r="D29" s="36" t="s">
        <v>139</v>
      </c>
      <c r="E29" s="59" t="s">
        <v>140</v>
      </c>
      <c r="F29" s="45" t="s">
        <v>52</v>
      </c>
      <c r="G29" s="33">
        <v>11</v>
      </c>
      <c r="H29" s="29">
        <f t="shared" si="1"/>
        <v>0.0021873135812288725</v>
      </c>
    </row>
    <row r="30" spans="1:8" s="1" customFormat="1" ht="81.75" customHeight="1">
      <c r="A30" s="44" t="s">
        <v>145</v>
      </c>
      <c r="B30" s="41" t="s">
        <v>107</v>
      </c>
      <c r="C30" s="2" t="s">
        <v>58</v>
      </c>
      <c r="D30" s="36" t="s">
        <v>90</v>
      </c>
      <c r="E30" s="2" t="s">
        <v>109</v>
      </c>
      <c r="F30" s="44" t="s">
        <v>52</v>
      </c>
      <c r="G30" s="27">
        <v>13</v>
      </c>
      <c r="H30" s="29">
        <f t="shared" si="1"/>
        <v>0.002585006959634122</v>
      </c>
    </row>
    <row r="31" spans="1:8" s="1" customFormat="1" ht="78.75">
      <c r="A31" s="44" t="s">
        <v>85</v>
      </c>
      <c r="B31" s="41" t="s">
        <v>69</v>
      </c>
      <c r="C31" s="2" t="s">
        <v>58</v>
      </c>
      <c r="D31" s="36" t="s">
        <v>89</v>
      </c>
      <c r="E31" s="2" t="s">
        <v>110</v>
      </c>
      <c r="F31" s="44" t="s">
        <v>52</v>
      </c>
      <c r="G31" s="27">
        <v>34</v>
      </c>
      <c r="H31" s="29">
        <f t="shared" si="1"/>
        <v>0.0067607874328892426</v>
      </c>
    </row>
    <row r="32" spans="1:8" s="1" customFormat="1" ht="15.75">
      <c r="A32" s="44" t="s">
        <v>9</v>
      </c>
      <c r="B32" s="2"/>
      <c r="C32" s="2"/>
      <c r="D32" s="2"/>
      <c r="E32" s="2"/>
      <c r="F32" s="2"/>
      <c r="G32" s="27"/>
      <c r="H32" s="27"/>
    </row>
    <row r="33" spans="1:8" s="1" customFormat="1" ht="33" customHeight="1">
      <c r="A33" s="44" t="s">
        <v>2</v>
      </c>
      <c r="B33" s="78" t="s">
        <v>71</v>
      </c>
      <c r="C33" s="78"/>
      <c r="D33" s="78"/>
      <c r="E33" s="78"/>
      <c r="F33" s="78"/>
      <c r="G33" s="4">
        <f>SUM(G34:G38)</f>
        <v>792</v>
      </c>
      <c r="H33" s="30">
        <f aca="true" t="shared" si="2" ref="H33:H38">G33/5029</f>
        <v>0.15748657784847883</v>
      </c>
    </row>
    <row r="34" spans="1:8" s="1" customFormat="1" ht="31.5">
      <c r="A34" s="44" t="s">
        <v>17</v>
      </c>
      <c r="B34" s="2" t="s">
        <v>65</v>
      </c>
      <c r="C34" s="27" t="s">
        <v>64</v>
      </c>
      <c r="D34" s="36" t="s">
        <v>66</v>
      </c>
      <c r="E34" s="34" t="s">
        <v>111</v>
      </c>
      <c r="F34" s="44" t="s">
        <v>52</v>
      </c>
      <c r="G34" s="27">
        <v>244</v>
      </c>
      <c r="H34" s="29">
        <f t="shared" si="2"/>
        <v>0.048518592165440445</v>
      </c>
    </row>
    <row r="35" spans="1:8" s="1" customFormat="1" ht="31.5">
      <c r="A35" s="44" t="s">
        <v>18</v>
      </c>
      <c r="B35" s="2" t="s">
        <v>152</v>
      </c>
      <c r="C35" s="2" t="s">
        <v>64</v>
      </c>
      <c r="D35" s="36" t="s">
        <v>156</v>
      </c>
      <c r="E35" s="34" t="s">
        <v>111</v>
      </c>
      <c r="F35" s="44" t="s">
        <v>52</v>
      </c>
      <c r="G35" s="27">
        <v>45</v>
      </c>
      <c r="H35" s="29">
        <f t="shared" si="2"/>
        <v>0.008948101014118115</v>
      </c>
    </row>
    <row r="36" spans="1:8" s="1" customFormat="1" ht="32.25" customHeight="1">
      <c r="A36" s="44" t="s">
        <v>63</v>
      </c>
      <c r="B36" s="2" t="s">
        <v>153</v>
      </c>
      <c r="C36" s="2" t="s">
        <v>64</v>
      </c>
      <c r="D36" s="36" t="s">
        <v>157</v>
      </c>
      <c r="E36" s="34" t="s">
        <v>111</v>
      </c>
      <c r="F36" s="44" t="s">
        <v>52</v>
      </c>
      <c r="G36" s="27">
        <v>190</v>
      </c>
      <c r="H36" s="29">
        <f t="shared" si="2"/>
        <v>0.037780870948498704</v>
      </c>
    </row>
    <row r="37" spans="1:8" s="1" customFormat="1" ht="30" customHeight="1">
      <c r="A37" s="44" t="s">
        <v>154</v>
      </c>
      <c r="B37" s="51" t="s">
        <v>82</v>
      </c>
      <c r="C37" s="2" t="s">
        <v>64</v>
      </c>
      <c r="D37" s="36" t="s">
        <v>88</v>
      </c>
      <c r="E37" s="34" t="s">
        <v>111</v>
      </c>
      <c r="F37" s="44" t="s">
        <v>52</v>
      </c>
      <c r="G37" s="27">
        <v>145</v>
      </c>
      <c r="H37" s="29">
        <f t="shared" si="2"/>
        <v>0.02883276993438059</v>
      </c>
    </row>
    <row r="38" spans="1:8" s="1" customFormat="1" ht="34.5" customHeight="1">
      <c r="A38" s="44" t="s">
        <v>155</v>
      </c>
      <c r="B38" s="27" t="s">
        <v>87</v>
      </c>
      <c r="C38" s="27" t="s">
        <v>64</v>
      </c>
      <c r="D38" s="36" t="s">
        <v>86</v>
      </c>
      <c r="E38" s="34" t="s">
        <v>111</v>
      </c>
      <c r="F38" s="44" t="s">
        <v>52</v>
      </c>
      <c r="G38" s="27">
        <v>168</v>
      </c>
      <c r="H38" s="29">
        <f t="shared" si="2"/>
        <v>0.033406243786040964</v>
      </c>
    </row>
    <row r="39" spans="1:8" s="1" customFormat="1" ht="15.75">
      <c r="A39" s="44" t="s">
        <v>9</v>
      </c>
      <c r="B39" s="2"/>
      <c r="C39" s="2"/>
      <c r="D39" s="2"/>
      <c r="E39" s="35"/>
      <c r="F39" s="2"/>
      <c r="G39" s="27"/>
      <c r="H39" s="29"/>
    </row>
    <row r="40" spans="1:8" s="1" customFormat="1" ht="34.5" customHeight="1">
      <c r="A40" s="44" t="s">
        <v>3</v>
      </c>
      <c r="B40" s="78" t="s">
        <v>21</v>
      </c>
      <c r="C40" s="78"/>
      <c r="D40" s="78"/>
      <c r="E40" s="78"/>
      <c r="F40" s="78"/>
      <c r="G40" s="4">
        <f>SUM(G41:G45)</f>
        <v>264</v>
      </c>
      <c r="H40" s="30">
        <f>G40/5029</f>
        <v>0.052495525949492944</v>
      </c>
    </row>
    <row r="41" spans="1:8" s="18" customFormat="1" ht="15.75">
      <c r="A41" s="44" t="s">
        <v>187</v>
      </c>
      <c r="B41" s="2" t="s">
        <v>188</v>
      </c>
      <c r="C41" s="32" t="s">
        <v>58</v>
      </c>
      <c r="D41" s="2" t="s">
        <v>189</v>
      </c>
      <c r="E41" s="34" t="s">
        <v>210</v>
      </c>
      <c r="F41" s="44" t="s">
        <v>216</v>
      </c>
      <c r="G41" s="27">
        <v>48</v>
      </c>
      <c r="H41" s="29">
        <f>G41/5517</f>
        <v>0.008700380641653072</v>
      </c>
    </row>
    <row r="42" spans="1:8" s="18" customFormat="1" ht="15.75">
      <c r="A42" s="44" t="s">
        <v>190</v>
      </c>
      <c r="B42" s="2" t="s">
        <v>191</v>
      </c>
      <c r="C42" s="32" t="s">
        <v>58</v>
      </c>
      <c r="D42" s="2" t="s">
        <v>192</v>
      </c>
      <c r="E42" s="34" t="s">
        <v>211</v>
      </c>
      <c r="F42" s="44" t="s">
        <v>216</v>
      </c>
      <c r="G42" s="27">
        <v>38</v>
      </c>
      <c r="H42" s="29">
        <f>G42/5517</f>
        <v>0.0068878013413086825</v>
      </c>
    </row>
    <row r="43" spans="1:8" s="18" customFormat="1" ht="15.75">
      <c r="A43" s="44" t="s">
        <v>193</v>
      </c>
      <c r="B43" s="2" t="s">
        <v>194</v>
      </c>
      <c r="C43" s="32" t="s">
        <v>58</v>
      </c>
      <c r="D43" s="2" t="s">
        <v>195</v>
      </c>
      <c r="E43" s="34" t="s">
        <v>212</v>
      </c>
      <c r="F43" s="44" t="s">
        <v>215</v>
      </c>
      <c r="G43" s="27">
        <v>40</v>
      </c>
      <c r="H43" s="29">
        <f>G43/5517</f>
        <v>0.0072503172013775605</v>
      </c>
    </row>
    <row r="44" spans="1:8" s="18" customFormat="1" ht="15.75">
      <c r="A44" s="44" t="s">
        <v>196</v>
      </c>
      <c r="B44" s="2" t="s">
        <v>197</v>
      </c>
      <c r="C44" s="32" t="s">
        <v>58</v>
      </c>
      <c r="D44" s="2" t="s">
        <v>198</v>
      </c>
      <c r="E44" s="34" t="s">
        <v>213</v>
      </c>
      <c r="F44" s="44" t="s">
        <v>217</v>
      </c>
      <c r="G44" s="27">
        <v>80</v>
      </c>
      <c r="H44" s="29">
        <f>G44/5517</f>
        <v>0.014500634402755121</v>
      </c>
    </row>
    <row r="45" spans="1:8" s="18" customFormat="1" ht="15.75">
      <c r="A45" s="44" t="s">
        <v>199</v>
      </c>
      <c r="B45" s="2" t="s">
        <v>200</v>
      </c>
      <c r="C45" s="32" t="s">
        <v>58</v>
      </c>
      <c r="D45" s="2" t="s">
        <v>201</v>
      </c>
      <c r="E45" s="34" t="s">
        <v>214</v>
      </c>
      <c r="F45" s="44" t="s">
        <v>217</v>
      </c>
      <c r="G45" s="27">
        <v>58</v>
      </c>
      <c r="H45" s="29">
        <f>G45/5517</f>
        <v>0.010512959941997463</v>
      </c>
    </row>
    <row r="46" spans="1:8" s="1" customFormat="1" ht="15.75">
      <c r="A46" s="44" t="s">
        <v>12</v>
      </c>
      <c r="B46" s="2"/>
      <c r="C46" s="2"/>
      <c r="D46" s="2"/>
      <c r="E46" s="2"/>
      <c r="F46" s="2"/>
      <c r="G46" s="4"/>
      <c r="H46" s="30"/>
    </row>
    <row r="47" spans="1:8" s="1" customFormat="1" ht="15.75">
      <c r="A47" s="44" t="s">
        <v>4</v>
      </c>
      <c r="B47" s="78" t="s">
        <v>28</v>
      </c>
      <c r="C47" s="78"/>
      <c r="D47" s="78"/>
      <c r="E47" s="78"/>
      <c r="F47" s="78"/>
      <c r="G47" s="27"/>
      <c r="H47" s="27"/>
    </row>
    <row r="48" spans="1:8" s="1" customFormat="1" ht="15.75">
      <c r="A48" s="44" t="s">
        <v>12</v>
      </c>
      <c r="B48" s="2"/>
      <c r="C48" s="2"/>
      <c r="D48" s="2"/>
      <c r="E48" s="2"/>
      <c r="F48" s="2"/>
      <c r="G48" s="4">
        <v>0</v>
      </c>
      <c r="H48" s="30">
        <v>0</v>
      </c>
    </row>
    <row r="49" spans="1:8" s="1" customFormat="1" ht="33.75" customHeight="1">
      <c r="A49" s="44" t="s">
        <v>5</v>
      </c>
      <c r="B49" s="78" t="s">
        <v>29</v>
      </c>
      <c r="C49" s="78"/>
      <c r="D49" s="78"/>
      <c r="E49" s="78"/>
      <c r="F49" s="78"/>
      <c r="G49" s="4">
        <v>0</v>
      </c>
      <c r="H49" s="30">
        <v>0</v>
      </c>
    </row>
    <row r="50" spans="1:8" s="1" customFormat="1" ht="15.75" hidden="1">
      <c r="A50" s="44" t="s">
        <v>19</v>
      </c>
      <c r="B50" s="2"/>
      <c r="C50" s="2"/>
      <c r="D50" s="2"/>
      <c r="E50" s="2"/>
      <c r="F50" s="2"/>
      <c r="G50" s="27"/>
      <c r="H50" s="27"/>
    </row>
    <row r="51" spans="1:8" s="1" customFormat="1" ht="15.75" hidden="1">
      <c r="A51" s="44" t="s">
        <v>20</v>
      </c>
      <c r="B51" s="2"/>
      <c r="C51" s="2"/>
      <c r="D51" s="2"/>
      <c r="E51" s="2"/>
      <c r="F51" s="2"/>
      <c r="G51" s="27"/>
      <c r="H51" s="27"/>
    </row>
    <row r="52" spans="1:8" s="1" customFormat="1" ht="15.75">
      <c r="A52" s="44" t="s">
        <v>11</v>
      </c>
      <c r="B52" s="2"/>
      <c r="C52" s="2"/>
      <c r="D52" s="2"/>
      <c r="E52" s="2"/>
      <c r="F52" s="2"/>
      <c r="G52" s="27"/>
      <c r="H52" s="27"/>
    </row>
    <row r="53" spans="1:8" s="1" customFormat="1" ht="15.75">
      <c r="A53" s="46"/>
      <c r="B53" s="77" t="s">
        <v>7</v>
      </c>
      <c r="C53" s="77"/>
      <c r="D53" s="77"/>
      <c r="E53" s="77"/>
      <c r="F53" s="77"/>
      <c r="G53" s="4">
        <f>G11+G26+G33+G49+G40</f>
        <v>1802</v>
      </c>
      <c r="H53" s="30">
        <f>G53/5029</f>
        <v>0.3583217339431298</v>
      </c>
    </row>
    <row r="54" s="1" customFormat="1" ht="15.75">
      <c r="A54" s="47"/>
    </row>
    <row r="55" spans="1:7" s="1" customFormat="1" ht="15.75">
      <c r="A55" s="19"/>
      <c r="B55" s="74" t="s">
        <v>118</v>
      </c>
      <c r="C55" s="74"/>
      <c r="D55" s="74"/>
      <c r="E55" s="74"/>
      <c r="F55" s="74"/>
      <c r="G55" s="74"/>
    </row>
    <row r="56" s="1" customFormat="1" ht="15.75">
      <c r="A56" s="19"/>
    </row>
    <row r="57" s="18" customFormat="1" ht="15.75">
      <c r="A57" s="19"/>
    </row>
    <row r="58" s="18" customFormat="1" ht="15.75">
      <c r="A58" s="19"/>
    </row>
    <row r="59" s="18" customFormat="1" ht="15.75">
      <c r="A59" s="19"/>
    </row>
    <row r="60" s="18" customFormat="1" ht="15.75">
      <c r="A60" s="19"/>
    </row>
    <row r="61" s="18" customFormat="1" ht="15.75">
      <c r="A61" s="19"/>
    </row>
    <row r="62" s="18" customFormat="1" ht="15.75">
      <c r="A62" s="19"/>
    </row>
    <row r="63" s="18" customFormat="1" ht="15.75">
      <c r="A63" s="19"/>
    </row>
  </sheetData>
  <sheetProtection/>
  <mergeCells count="18">
    <mergeCell ref="B47:F47"/>
    <mergeCell ref="B40:F40"/>
    <mergeCell ref="B3:F3"/>
    <mergeCell ref="G8:H8"/>
    <mergeCell ref="B11:F11"/>
    <mergeCell ref="B26:F26"/>
    <mergeCell ref="B33:F33"/>
    <mergeCell ref="B4:F4"/>
    <mergeCell ref="B55:G55"/>
    <mergeCell ref="B5:F5"/>
    <mergeCell ref="A8:A9"/>
    <mergeCell ref="B8:B9"/>
    <mergeCell ref="C8:C9"/>
    <mergeCell ref="D8:D9"/>
    <mergeCell ref="E8:E9"/>
    <mergeCell ref="F8:F9"/>
    <mergeCell ref="B53:F53"/>
    <mergeCell ref="B49:F49"/>
  </mergeCells>
  <printOptions/>
  <pageMargins left="0.2755905511811024" right="0.1968503937007874" top="0.3937007874015748" bottom="0.35433070866141736" header="0.15748031496062992" footer="0.1968503937007874"/>
  <pageSetup fitToHeight="3" horizontalDpi="600" verticalDpi="600" orientation="landscape" paperSize="9" scale="35" r:id="rId1"/>
  <ignoredErrors>
    <ignoredError sqref="A11 A26 A33 A40 A47 A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="66" zoomScaleNormal="66" zoomScalePageLayoutView="0" workbookViewId="0" topLeftCell="C22">
      <selection activeCell="G45" sqref="G45"/>
    </sheetView>
  </sheetViews>
  <sheetFormatPr defaultColWidth="9.140625" defaultRowHeight="12.75"/>
  <cols>
    <col min="1" max="1" width="7.00390625" style="10" customWidth="1"/>
    <col min="2" max="2" width="52.57421875" style="11" customWidth="1"/>
    <col min="3" max="3" width="18.421875" style="11" customWidth="1"/>
    <col min="4" max="4" width="78.7109375" style="23" customWidth="1"/>
    <col min="5" max="5" width="15.8515625" style="23" bestFit="1" customWidth="1"/>
    <col min="6" max="6" width="19.57421875" style="11" customWidth="1"/>
    <col min="7" max="7" width="21.421875" style="11" customWidth="1"/>
    <col min="8" max="16384" width="9.140625" style="11" customWidth="1"/>
  </cols>
  <sheetData>
    <row r="1" spans="4:7" ht="15.75">
      <c r="D1" s="11"/>
      <c r="E1" s="11"/>
      <c r="G1" s="24" t="s">
        <v>44</v>
      </c>
    </row>
    <row r="2" spans="4:5" ht="15.75">
      <c r="D2" s="11"/>
      <c r="E2" s="11"/>
    </row>
    <row r="3" spans="1:6" s="14" customFormat="1" ht="15.75">
      <c r="A3" s="63" t="s">
        <v>34</v>
      </c>
      <c r="B3" s="63"/>
      <c r="C3" s="63"/>
      <c r="D3" s="63"/>
      <c r="E3" s="63"/>
      <c r="F3" s="7"/>
    </row>
    <row r="4" spans="1:6" ht="15.75">
      <c r="A4" s="69" t="s">
        <v>113</v>
      </c>
      <c r="B4" s="69"/>
      <c r="C4" s="69"/>
      <c r="D4" s="69"/>
      <c r="E4" s="69"/>
      <c r="F4" s="7"/>
    </row>
    <row r="5" spans="1:6" ht="15.75">
      <c r="A5" s="71" t="s">
        <v>114</v>
      </c>
      <c r="B5" s="71"/>
      <c r="C5" s="71"/>
      <c r="D5" s="71"/>
      <c r="E5" s="71"/>
      <c r="F5" s="8"/>
    </row>
    <row r="6" spans="1:7" s="14" customFormat="1" ht="12.75">
      <c r="A6" s="72"/>
      <c r="B6" s="72"/>
      <c r="C6" s="72"/>
      <c r="D6" s="72"/>
      <c r="E6" s="16"/>
      <c r="F6" s="88"/>
      <c r="G6" s="88"/>
    </row>
    <row r="7" spans="1:7" s="25" customFormat="1" ht="15.75" customHeight="1">
      <c r="A7" s="75" t="s">
        <v>0</v>
      </c>
      <c r="B7" s="75" t="s">
        <v>31</v>
      </c>
      <c r="C7" s="75" t="s">
        <v>8</v>
      </c>
      <c r="D7" s="75" t="s">
        <v>117</v>
      </c>
      <c r="E7" s="75" t="s">
        <v>22</v>
      </c>
      <c r="F7" s="79" t="s">
        <v>186</v>
      </c>
      <c r="G7" s="76"/>
    </row>
    <row r="8" spans="1:7" s="1" customFormat="1" ht="63">
      <c r="A8" s="76"/>
      <c r="B8" s="76"/>
      <c r="C8" s="76"/>
      <c r="D8" s="87"/>
      <c r="E8" s="87"/>
      <c r="F8" s="3" t="s">
        <v>24</v>
      </c>
      <c r="G8" s="3" t="s">
        <v>41</v>
      </c>
    </row>
    <row r="9" spans="1:7" s="49" customFormat="1" ht="15.75">
      <c r="A9" s="26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</row>
    <row r="10" spans="1:7" s="1" customFormat="1" ht="29.25" customHeight="1">
      <c r="A10" s="44">
        <v>1</v>
      </c>
      <c r="B10" s="78" t="s">
        <v>164</v>
      </c>
      <c r="C10" s="81"/>
      <c r="D10" s="81"/>
      <c r="E10" s="81"/>
      <c r="F10" s="4">
        <f>SUM(F11)</f>
        <v>98</v>
      </c>
      <c r="G10" s="30">
        <f>F10/5029</f>
        <v>0.01948697554185723</v>
      </c>
    </row>
    <row r="11" spans="1:7" s="1" customFormat="1" ht="15.75">
      <c r="A11" s="44" t="s">
        <v>13</v>
      </c>
      <c r="B11" s="2" t="s">
        <v>202</v>
      </c>
      <c r="C11" s="2" t="s">
        <v>203</v>
      </c>
      <c r="D11" s="5" t="s">
        <v>158</v>
      </c>
      <c r="E11" s="44" t="s">
        <v>52</v>
      </c>
      <c r="F11" s="27">
        <v>98</v>
      </c>
      <c r="G11" s="29">
        <f>F11/5029</f>
        <v>0.01948697554185723</v>
      </c>
    </row>
    <row r="12" spans="1:7" s="1" customFormat="1" ht="15.75">
      <c r="A12" s="44" t="s">
        <v>12</v>
      </c>
      <c r="B12" s="2"/>
      <c r="C12" s="2"/>
      <c r="D12" s="5"/>
      <c r="E12" s="5"/>
      <c r="F12" s="27"/>
      <c r="G12" s="29"/>
    </row>
    <row r="13" spans="1:7" s="1" customFormat="1" ht="15.75">
      <c r="A13" s="50">
        <v>2</v>
      </c>
      <c r="B13" s="78" t="s">
        <v>165</v>
      </c>
      <c r="C13" s="81"/>
      <c r="D13" s="81"/>
      <c r="E13" s="81"/>
      <c r="F13" s="4">
        <v>0</v>
      </c>
      <c r="G13" s="30">
        <v>0</v>
      </c>
    </row>
    <row r="14" spans="1:7" s="1" customFormat="1" ht="15.75">
      <c r="A14" s="44" t="s">
        <v>10</v>
      </c>
      <c r="B14" s="2"/>
      <c r="C14" s="2"/>
      <c r="D14" s="5"/>
      <c r="E14" s="5"/>
      <c r="F14" s="27"/>
      <c r="G14" s="27"/>
    </row>
    <row r="15" spans="1:7" s="1" customFormat="1" ht="19.5" customHeight="1">
      <c r="A15" s="44">
        <v>3</v>
      </c>
      <c r="B15" s="78" t="s">
        <v>166</v>
      </c>
      <c r="C15" s="81"/>
      <c r="D15" s="81"/>
      <c r="E15" s="81"/>
      <c r="F15" s="4">
        <v>0</v>
      </c>
      <c r="G15" s="30">
        <f>F15/4390</f>
        <v>0</v>
      </c>
    </row>
    <row r="16" spans="1:7" s="1" customFormat="1" ht="15.75">
      <c r="A16" s="44" t="s">
        <v>10</v>
      </c>
      <c r="B16" s="2"/>
      <c r="C16" s="2"/>
      <c r="D16" s="5"/>
      <c r="E16" s="5"/>
      <c r="F16" s="27"/>
      <c r="G16" s="27"/>
    </row>
    <row r="17" spans="1:7" s="1" customFormat="1" ht="15.75">
      <c r="A17" s="44">
        <v>4</v>
      </c>
      <c r="B17" s="84" t="s">
        <v>167</v>
      </c>
      <c r="C17" s="85"/>
      <c r="D17" s="85"/>
      <c r="E17" s="86"/>
      <c r="F17" s="4">
        <v>0</v>
      </c>
      <c r="G17" s="30">
        <f>F17/4390</f>
        <v>0</v>
      </c>
    </row>
    <row r="18" spans="1:7" s="1" customFormat="1" ht="15.75">
      <c r="A18" s="44" t="s">
        <v>168</v>
      </c>
      <c r="B18" s="2"/>
      <c r="C18" s="2"/>
      <c r="D18" s="5"/>
      <c r="E18" s="5"/>
      <c r="F18" s="27"/>
      <c r="G18" s="27"/>
    </row>
    <row r="19" spans="1:7" s="1" customFormat="1" ht="23.25" customHeight="1">
      <c r="A19" s="44">
        <v>5</v>
      </c>
      <c r="B19" s="78" t="s">
        <v>176</v>
      </c>
      <c r="C19" s="81"/>
      <c r="D19" s="81"/>
      <c r="E19" s="81"/>
      <c r="F19" s="4">
        <f>SUM(F20:F22)</f>
        <v>439</v>
      </c>
      <c r="G19" s="30">
        <f>F19/5029</f>
        <v>0.08729369655995228</v>
      </c>
    </row>
    <row r="20" spans="1:7" s="1" customFormat="1" ht="97.5" customHeight="1">
      <c r="A20" s="44" t="s">
        <v>169</v>
      </c>
      <c r="B20" s="2" t="s">
        <v>67</v>
      </c>
      <c r="C20" s="2" t="s">
        <v>68</v>
      </c>
      <c r="D20" s="35" t="s">
        <v>104</v>
      </c>
      <c r="E20" s="44" t="s">
        <v>56</v>
      </c>
      <c r="F20" s="27">
        <v>86</v>
      </c>
      <c r="G20" s="29">
        <f>F20/5029</f>
        <v>0.01710081527142573</v>
      </c>
    </row>
    <row r="21" spans="1:7" s="1" customFormat="1" ht="63">
      <c r="A21" s="44" t="s">
        <v>170</v>
      </c>
      <c r="B21" s="2" t="s">
        <v>108</v>
      </c>
      <c r="C21" s="51" t="s">
        <v>116</v>
      </c>
      <c r="D21" s="34" t="s">
        <v>105</v>
      </c>
      <c r="E21" s="44" t="s">
        <v>56</v>
      </c>
      <c r="F21" s="27">
        <v>185</v>
      </c>
      <c r="G21" s="29">
        <f>F21/5029</f>
        <v>0.036786637502485585</v>
      </c>
    </row>
    <row r="22" spans="1:7" s="1" customFormat="1" ht="15.75">
      <c r="A22" s="44" t="s">
        <v>171</v>
      </c>
      <c r="B22" s="2" t="s">
        <v>141</v>
      </c>
      <c r="C22" s="2" t="s">
        <v>142</v>
      </c>
      <c r="D22" s="37" t="s">
        <v>143</v>
      </c>
      <c r="E22" s="44" t="s">
        <v>56</v>
      </c>
      <c r="F22" s="27">
        <v>168</v>
      </c>
      <c r="G22" s="29">
        <f>F22/5029</f>
        <v>0.033406243786040964</v>
      </c>
    </row>
    <row r="23" spans="1:7" s="1" customFormat="1" ht="15.75">
      <c r="A23" s="44" t="s">
        <v>10</v>
      </c>
      <c r="B23" s="2"/>
      <c r="C23" s="2"/>
      <c r="D23" s="5"/>
      <c r="E23" s="5"/>
      <c r="F23" s="27"/>
      <c r="G23" s="29"/>
    </row>
    <row r="24" spans="1:7" s="1" customFormat="1" ht="15.75">
      <c r="A24" s="44">
        <v>6</v>
      </c>
      <c r="B24" s="78" t="s">
        <v>177</v>
      </c>
      <c r="C24" s="81"/>
      <c r="D24" s="81"/>
      <c r="E24" s="81"/>
      <c r="F24" s="4">
        <v>0</v>
      </c>
      <c r="G24" s="30">
        <f>F24/4390</f>
        <v>0</v>
      </c>
    </row>
    <row r="25" spans="1:7" s="1" customFormat="1" ht="15.75">
      <c r="A25" s="44" t="s">
        <v>12</v>
      </c>
      <c r="B25" s="2"/>
      <c r="C25" s="2"/>
      <c r="D25" s="5"/>
      <c r="E25" s="5"/>
      <c r="F25" s="27"/>
      <c r="G25" s="27"/>
    </row>
    <row r="26" spans="1:7" s="1" customFormat="1" ht="36.75" customHeight="1">
      <c r="A26" s="44">
        <v>7</v>
      </c>
      <c r="B26" s="78" t="s">
        <v>178</v>
      </c>
      <c r="C26" s="81"/>
      <c r="D26" s="81"/>
      <c r="E26" s="81"/>
      <c r="F26" s="4">
        <f>SUM(F27:F28)</f>
        <v>228</v>
      </c>
      <c r="G26" s="30">
        <f>F26/5029</f>
        <v>0.04533704513819845</v>
      </c>
    </row>
    <row r="27" spans="1:7" s="1" customFormat="1" ht="15.75">
      <c r="A27" s="44" t="s">
        <v>172</v>
      </c>
      <c r="B27" s="2" t="s">
        <v>204</v>
      </c>
      <c r="C27" s="2" t="s">
        <v>205</v>
      </c>
      <c r="D27" s="5" t="s">
        <v>158</v>
      </c>
      <c r="E27" s="44" t="s">
        <v>56</v>
      </c>
      <c r="F27" s="27">
        <v>104</v>
      </c>
      <c r="G27" s="29">
        <f>F27/5029</f>
        <v>0.020680055677072977</v>
      </c>
    </row>
    <row r="28" spans="1:7" s="1" customFormat="1" ht="15.75">
      <c r="A28" s="44" t="s">
        <v>206</v>
      </c>
      <c r="B28" s="2" t="s">
        <v>207</v>
      </c>
      <c r="C28" s="2" t="s">
        <v>208</v>
      </c>
      <c r="D28" s="5" t="s">
        <v>158</v>
      </c>
      <c r="E28" s="44" t="s">
        <v>56</v>
      </c>
      <c r="F28" s="27">
        <v>124</v>
      </c>
      <c r="G28" s="29">
        <f>F28/5029</f>
        <v>0.024656989461125472</v>
      </c>
    </row>
    <row r="29" spans="1:7" s="1" customFormat="1" ht="15.75">
      <c r="A29" s="44" t="s">
        <v>12</v>
      </c>
      <c r="B29" s="2"/>
      <c r="C29" s="2"/>
      <c r="D29" s="5"/>
      <c r="E29" s="5"/>
      <c r="F29" s="27"/>
      <c r="G29" s="27"/>
    </row>
    <row r="30" spans="1:7" s="1" customFormat="1" ht="15.75">
      <c r="A30" s="44">
        <v>8</v>
      </c>
      <c r="B30" s="78" t="s">
        <v>179</v>
      </c>
      <c r="C30" s="81"/>
      <c r="D30" s="81"/>
      <c r="E30" s="81"/>
      <c r="F30" s="4">
        <v>0</v>
      </c>
      <c r="G30" s="30">
        <v>0</v>
      </c>
    </row>
    <row r="31" spans="1:7" s="1" customFormat="1" ht="15.75">
      <c r="A31" s="44" t="s">
        <v>12</v>
      </c>
      <c r="B31" s="2"/>
      <c r="C31" s="2"/>
      <c r="D31" s="5"/>
      <c r="E31" s="5"/>
      <c r="F31" s="4"/>
      <c r="G31" s="30"/>
    </row>
    <row r="32" spans="1:7" s="1" customFormat="1" ht="15.75">
      <c r="A32" s="44">
        <v>9</v>
      </c>
      <c r="B32" s="78" t="s">
        <v>180</v>
      </c>
      <c r="C32" s="81"/>
      <c r="D32" s="81"/>
      <c r="E32" s="81"/>
      <c r="F32" s="4"/>
      <c r="G32" s="30"/>
    </row>
    <row r="33" spans="1:7" s="1" customFormat="1" ht="15.75">
      <c r="A33" s="44" t="s">
        <v>12</v>
      </c>
      <c r="B33" s="2"/>
      <c r="C33" s="2"/>
      <c r="D33" s="5"/>
      <c r="E33" s="5"/>
      <c r="F33" s="4"/>
      <c r="G33" s="30"/>
    </row>
    <row r="34" spans="1:7" s="1" customFormat="1" ht="34.5" customHeight="1">
      <c r="A34" s="44">
        <v>10</v>
      </c>
      <c r="B34" s="78" t="s">
        <v>181</v>
      </c>
      <c r="C34" s="81"/>
      <c r="D34" s="81"/>
      <c r="E34" s="81"/>
      <c r="F34" s="4">
        <v>0</v>
      </c>
      <c r="G34" s="30">
        <v>0</v>
      </c>
    </row>
    <row r="35" spans="1:7" s="1" customFormat="1" ht="15.75">
      <c r="A35" s="44" t="s">
        <v>12</v>
      </c>
      <c r="B35" s="2"/>
      <c r="C35" s="2"/>
      <c r="D35" s="5"/>
      <c r="E35" s="5"/>
      <c r="F35" s="4"/>
      <c r="G35" s="30"/>
    </row>
    <row r="36" spans="1:7" s="1" customFormat="1" ht="34.5" customHeight="1">
      <c r="A36" s="44">
        <v>11</v>
      </c>
      <c r="B36" s="78" t="s">
        <v>182</v>
      </c>
      <c r="C36" s="81"/>
      <c r="D36" s="81"/>
      <c r="E36" s="81"/>
      <c r="F36" s="4">
        <f>SUM(F37:F39)</f>
        <v>311</v>
      </c>
      <c r="G36" s="30">
        <f>F36/5029</f>
        <v>0.0618413203420163</v>
      </c>
    </row>
    <row r="37" spans="1:7" s="1" customFormat="1" ht="15.75">
      <c r="A37" s="44" t="s">
        <v>173</v>
      </c>
      <c r="B37" s="2" t="s">
        <v>159</v>
      </c>
      <c r="C37" s="2" t="s">
        <v>160</v>
      </c>
      <c r="D37" s="5" t="s">
        <v>158</v>
      </c>
      <c r="E37" s="62" t="s">
        <v>56</v>
      </c>
      <c r="F37" s="27">
        <v>176</v>
      </c>
      <c r="G37" s="29">
        <f>F37/5029</f>
        <v>0.03499701729966196</v>
      </c>
    </row>
    <row r="38" spans="1:7" s="1" customFormat="1" ht="34.5" customHeight="1">
      <c r="A38" s="44" t="s">
        <v>174</v>
      </c>
      <c r="B38" s="2" t="s">
        <v>161</v>
      </c>
      <c r="C38" s="2" t="s">
        <v>162</v>
      </c>
      <c r="D38" s="61" t="s">
        <v>163</v>
      </c>
      <c r="E38" s="62" t="s">
        <v>56</v>
      </c>
      <c r="F38" s="27">
        <v>88</v>
      </c>
      <c r="G38" s="29">
        <f>F38/5029</f>
        <v>0.01749850864983098</v>
      </c>
    </row>
    <row r="39" spans="1:7" s="1" customFormat="1" ht="36" customHeight="1">
      <c r="A39" s="44" t="s">
        <v>175</v>
      </c>
      <c r="B39" s="2" t="s">
        <v>161</v>
      </c>
      <c r="C39" s="2" t="s">
        <v>209</v>
      </c>
      <c r="D39" s="61" t="s">
        <v>163</v>
      </c>
      <c r="E39" s="44" t="s">
        <v>56</v>
      </c>
      <c r="F39" s="27">
        <v>47</v>
      </c>
      <c r="G39" s="29">
        <f>F39/5029</f>
        <v>0.009345794392523364</v>
      </c>
    </row>
    <row r="40" spans="1:7" s="1" customFormat="1" ht="15.75">
      <c r="A40" s="44" t="s">
        <v>12</v>
      </c>
      <c r="B40" s="2"/>
      <c r="C40" s="2"/>
      <c r="D40" s="5"/>
      <c r="E40" s="5"/>
      <c r="F40" s="4"/>
      <c r="G40" s="30"/>
    </row>
    <row r="41" spans="1:7" s="1" customFormat="1" ht="34.5" customHeight="1">
      <c r="A41" s="44">
        <v>12</v>
      </c>
      <c r="B41" s="78" t="s">
        <v>183</v>
      </c>
      <c r="C41" s="81"/>
      <c r="D41" s="81"/>
      <c r="E41" s="81"/>
      <c r="F41" s="4">
        <v>0</v>
      </c>
      <c r="G41" s="30">
        <v>0</v>
      </c>
    </row>
    <row r="42" spans="1:7" s="1" customFormat="1" ht="15.75">
      <c r="A42" s="44" t="s">
        <v>12</v>
      </c>
      <c r="B42" s="2"/>
      <c r="C42" s="2"/>
      <c r="D42" s="5"/>
      <c r="E42" s="5"/>
      <c r="F42" s="4"/>
      <c r="G42" s="30"/>
    </row>
    <row r="43" spans="1:7" s="1" customFormat="1" ht="35.25" customHeight="1">
      <c r="A43" s="44">
        <v>13</v>
      </c>
      <c r="B43" s="78" t="s">
        <v>184</v>
      </c>
      <c r="C43" s="81"/>
      <c r="D43" s="81"/>
      <c r="E43" s="81"/>
      <c r="F43" s="4">
        <v>0</v>
      </c>
      <c r="G43" s="30">
        <v>0</v>
      </c>
    </row>
    <row r="44" spans="1:7" s="1" customFormat="1" ht="15.75">
      <c r="A44" s="44" t="s">
        <v>12</v>
      </c>
      <c r="B44" s="2"/>
      <c r="C44" s="2"/>
      <c r="D44" s="5"/>
      <c r="E44" s="5"/>
      <c r="F44" s="27"/>
      <c r="G44" s="27"/>
    </row>
    <row r="45" spans="1:7" s="42" customFormat="1" ht="15.75">
      <c r="A45" s="45"/>
      <c r="B45" s="82" t="s">
        <v>7</v>
      </c>
      <c r="C45" s="83"/>
      <c r="D45" s="83"/>
      <c r="E45" s="83"/>
      <c r="F45" s="60">
        <f>F10+F15+F19+F24+F26+F36</f>
        <v>1076</v>
      </c>
      <c r="G45" s="31">
        <f>F45/5029</f>
        <v>0.21395903758202425</v>
      </c>
    </row>
    <row r="46" spans="1:7" s="42" customFormat="1" ht="15.75">
      <c r="A46" s="52"/>
      <c r="B46" s="53"/>
      <c r="C46" s="54"/>
      <c r="D46" s="54"/>
      <c r="E46" s="54"/>
      <c r="F46" s="53"/>
      <c r="G46" s="55"/>
    </row>
    <row r="47" spans="1:7" s="18" customFormat="1" ht="15.75">
      <c r="A47" s="47"/>
      <c r="B47" s="80" t="s">
        <v>118</v>
      </c>
      <c r="C47" s="80"/>
      <c r="D47" s="80"/>
      <c r="E47" s="80"/>
      <c r="F47" s="80"/>
      <c r="G47" s="80"/>
    </row>
    <row r="48" spans="1:5" s="18" customFormat="1" ht="22.5" customHeight="1">
      <c r="A48" s="47"/>
      <c r="B48" s="80" t="s">
        <v>119</v>
      </c>
      <c r="C48" s="80"/>
      <c r="D48" s="80"/>
      <c r="E48" s="80"/>
    </row>
    <row r="49" spans="1:5" s="18" customFormat="1" ht="15.75">
      <c r="A49" s="19"/>
      <c r="D49" s="22"/>
      <c r="E49" s="22"/>
    </row>
    <row r="50" spans="1:5" s="18" customFormat="1" ht="15.75">
      <c r="A50" s="19"/>
      <c r="D50" s="22"/>
      <c r="E50" s="22"/>
    </row>
    <row r="51" spans="1:5" s="18" customFormat="1" ht="15.75">
      <c r="A51" s="19"/>
      <c r="D51" s="22"/>
      <c r="E51" s="22"/>
    </row>
    <row r="52" spans="1:5" s="18" customFormat="1" ht="15.75">
      <c r="A52" s="19"/>
      <c r="D52" s="22"/>
      <c r="E52" s="22"/>
    </row>
    <row r="53" spans="1:5" s="18" customFormat="1" ht="15.75">
      <c r="A53" s="19"/>
      <c r="D53" s="22"/>
      <c r="E53" s="22"/>
    </row>
    <row r="54" spans="1:5" s="18" customFormat="1" ht="15.75">
      <c r="A54" s="19"/>
      <c r="D54" s="22"/>
      <c r="E54" s="22"/>
    </row>
    <row r="55" spans="1:5" s="18" customFormat="1" ht="15.75">
      <c r="A55" s="19"/>
      <c r="D55" s="22"/>
      <c r="E55" s="22"/>
    </row>
    <row r="56" spans="1:5" s="18" customFormat="1" ht="15.75">
      <c r="A56" s="19"/>
      <c r="D56" s="22"/>
      <c r="E56" s="22"/>
    </row>
  </sheetData>
  <sheetProtection/>
  <mergeCells count="27">
    <mergeCell ref="F7:G7"/>
    <mergeCell ref="A7:A8"/>
    <mergeCell ref="B7:B8"/>
    <mergeCell ref="C7:C8"/>
    <mergeCell ref="D7:D8"/>
    <mergeCell ref="A6:D6"/>
    <mergeCell ref="E7:E8"/>
    <mergeCell ref="F6:G6"/>
    <mergeCell ref="B45:E45"/>
    <mergeCell ref="A3:E3"/>
    <mergeCell ref="A4:E4"/>
    <mergeCell ref="A5:E5"/>
    <mergeCell ref="B24:E24"/>
    <mergeCell ref="B26:E26"/>
    <mergeCell ref="B15:E15"/>
    <mergeCell ref="B19:E19"/>
    <mergeCell ref="B17:E17"/>
    <mergeCell ref="B47:G47"/>
    <mergeCell ref="B48:E48"/>
    <mergeCell ref="B10:E10"/>
    <mergeCell ref="B13:E13"/>
    <mergeCell ref="B30:E30"/>
    <mergeCell ref="B32:E32"/>
    <mergeCell ref="B41:E41"/>
    <mergeCell ref="B43:E43"/>
    <mergeCell ref="B34:E34"/>
    <mergeCell ref="B36:E36"/>
  </mergeCells>
  <printOptions/>
  <pageMargins left="0.6299212598425197" right="0.1968503937007874" top="0.2755905511811024" bottom="0.4330708661417323" header="0.15748031496062992" footer="0.15748031496062992"/>
  <pageSetup fitToHeight="2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80" zoomScaleNormal="80" zoomScalePageLayoutView="0" workbookViewId="0" topLeftCell="A1">
      <selection activeCell="E19" sqref="E19:F19"/>
    </sheetView>
  </sheetViews>
  <sheetFormatPr defaultColWidth="9.140625" defaultRowHeight="12.75"/>
  <cols>
    <col min="1" max="1" width="6.00390625" style="10" customWidth="1"/>
    <col min="2" max="2" width="75.57421875" style="8" customWidth="1"/>
    <col min="3" max="3" width="21.7109375" style="8" customWidth="1"/>
    <col min="4" max="4" width="12.8515625" style="8" customWidth="1"/>
    <col min="5" max="5" width="16.8515625" style="8" customWidth="1"/>
    <col min="6" max="6" width="18.7109375" style="8" customWidth="1"/>
    <col min="7" max="16384" width="9.140625" style="8" customWidth="1"/>
  </cols>
  <sheetData>
    <row r="1" ht="15.75">
      <c r="F1" s="17" t="s">
        <v>106</v>
      </c>
    </row>
    <row r="3" spans="1:5" s="25" customFormat="1" ht="15.75">
      <c r="A3" s="13"/>
      <c r="B3" s="63" t="s">
        <v>36</v>
      </c>
      <c r="C3" s="63"/>
      <c r="D3" s="63"/>
      <c r="E3" s="89"/>
    </row>
    <row r="4" spans="2:5" ht="15.75">
      <c r="B4" s="69" t="s">
        <v>115</v>
      </c>
      <c r="C4" s="69"/>
      <c r="D4" s="69"/>
      <c r="E4" s="69"/>
    </row>
    <row r="5" spans="2:5" ht="15.75">
      <c r="B5" s="71" t="s">
        <v>112</v>
      </c>
      <c r="C5" s="71"/>
      <c r="D5" s="71"/>
      <c r="E5" s="71"/>
    </row>
    <row r="6" spans="2:4" ht="15.75">
      <c r="B6" s="6"/>
      <c r="C6" s="6"/>
      <c r="D6" s="6"/>
    </row>
    <row r="7" spans="2:4" ht="15.75">
      <c r="B7" s="6"/>
      <c r="C7" s="6"/>
      <c r="D7" s="6"/>
    </row>
    <row r="8" spans="1:6" s="25" customFormat="1" ht="27.75" customHeight="1">
      <c r="A8" s="75" t="s">
        <v>0</v>
      </c>
      <c r="B8" s="75" t="s">
        <v>45</v>
      </c>
      <c r="C8" s="75" t="s">
        <v>37</v>
      </c>
      <c r="D8" s="75" t="s">
        <v>22</v>
      </c>
      <c r="E8" s="79" t="s">
        <v>186</v>
      </c>
      <c r="F8" s="79"/>
    </row>
    <row r="9" spans="1:6" s="1" customFormat="1" ht="96.75" customHeight="1">
      <c r="A9" s="76"/>
      <c r="B9" s="76"/>
      <c r="C9" s="76"/>
      <c r="D9" s="76"/>
      <c r="E9" s="3" t="s">
        <v>26</v>
      </c>
      <c r="F9" s="3" t="s">
        <v>41</v>
      </c>
    </row>
    <row r="10" spans="1:6" s="43" customFormat="1" ht="15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</row>
    <row r="11" spans="1:6" s="1" customFormat="1" ht="15.75">
      <c r="A11" s="44">
        <v>1</v>
      </c>
      <c r="B11" s="78" t="s">
        <v>38</v>
      </c>
      <c r="C11" s="81"/>
      <c r="D11" s="81"/>
      <c r="E11" s="90">
        <v>202</v>
      </c>
      <c r="F11" s="91">
        <v>0.0366</v>
      </c>
    </row>
    <row r="12" spans="1:6" s="1" customFormat="1" ht="47.25">
      <c r="A12" s="48" t="s">
        <v>13</v>
      </c>
      <c r="B12" s="2" t="s">
        <v>218</v>
      </c>
      <c r="C12" s="2" t="s">
        <v>219</v>
      </c>
      <c r="D12" s="44" t="s">
        <v>56</v>
      </c>
      <c r="E12" s="90">
        <v>202</v>
      </c>
      <c r="F12" s="91">
        <v>0.0366</v>
      </c>
    </row>
    <row r="13" spans="1:6" s="1" customFormat="1" ht="15.75">
      <c r="A13" s="44" t="s">
        <v>14</v>
      </c>
      <c r="B13" s="2"/>
      <c r="C13" s="2"/>
      <c r="D13" s="5"/>
      <c r="E13" s="4"/>
      <c r="F13" s="30"/>
    </row>
    <row r="14" spans="1:6" s="1" customFormat="1" ht="15.75">
      <c r="A14" s="44" t="s">
        <v>9</v>
      </c>
      <c r="B14" s="2"/>
      <c r="C14" s="2"/>
      <c r="D14" s="5"/>
      <c r="E14" s="4"/>
      <c r="F14" s="30"/>
    </row>
    <row r="15" spans="1:6" s="1" customFormat="1" ht="36" customHeight="1">
      <c r="A15" s="44">
        <v>2</v>
      </c>
      <c r="B15" s="78" t="s">
        <v>23</v>
      </c>
      <c r="C15" s="81"/>
      <c r="D15" s="81"/>
      <c r="E15" s="4">
        <v>0</v>
      </c>
      <c r="F15" s="30">
        <v>0</v>
      </c>
    </row>
    <row r="16" spans="1:6" s="1" customFormat="1" ht="21.75" customHeight="1">
      <c r="A16" s="44" t="s">
        <v>15</v>
      </c>
      <c r="B16" s="2"/>
      <c r="C16" s="2"/>
      <c r="D16" s="2"/>
      <c r="E16" s="4"/>
      <c r="F16" s="30"/>
    </row>
    <row r="17" spans="1:6" s="1" customFormat="1" ht="15.75">
      <c r="A17" s="44" t="s">
        <v>16</v>
      </c>
      <c r="B17" s="2"/>
      <c r="C17" s="2"/>
      <c r="D17" s="2"/>
      <c r="E17" s="4"/>
      <c r="F17" s="30"/>
    </row>
    <row r="18" spans="1:6" s="1" customFormat="1" ht="15.75">
      <c r="A18" s="44" t="s">
        <v>9</v>
      </c>
      <c r="B18" s="2"/>
      <c r="C18" s="2"/>
      <c r="D18" s="2"/>
      <c r="E18" s="4"/>
      <c r="F18" s="30"/>
    </row>
    <row r="19" spans="1:6" s="1" customFormat="1" ht="15.75">
      <c r="A19" s="44"/>
      <c r="B19" s="77" t="s">
        <v>7</v>
      </c>
      <c r="C19" s="81"/>
      <c r="D19" s="81"/>
      <c r="E19" s="90">
        <v>202</v>
      </c>
      <c r="F19" s="91">
        <v>0.0366</v>
      </c>
    </row>
    <row r="20" s="1" customFormat="1" ht="15.75">
      <c r="A20" s="19"/>
    </row>
    <row r="21" s="1" customFormat="1" ht="15.75">
      <c r="A21" s="19"/>
    </row>
    <row r="22" s="1" customFormat="1" ht="15.75">
      <c r="A22" s="19"/>
    </row>
    <row r="23" s="1" customFormat="1" ht="15.75">
      <c r="A23" s="19"/>
    </row>
    <row r="24" s="1" customFormat="1" ht="15.75">
      <c r="A24" s="19"/>
    </row>
    <row r="25" s="1" customFormat="1" ht="15.75">
      <c r="A25" s="19"/>
    </row>
    <row r="26" s="1" customFormat="1" ht="15.75">
      <c r="A26" s="19"/>
    </row>
    <row r="27" s="1" customFormat="1" ht="15.75">
      <c r="A27" s="19"/>
    </row>
    <row r="28" s="1" customFormat="1" ht="15.75">
      <c r="A28" s="19"/>
    </row>
    <row r="29" s="1" customFormat="1" ht="15.75">
      <c r="A29" s="19"/>
    </row>
  </sheetData>
  <sheetProtection/>
  <mergeCells count="11">
    <mergeCell ref="B3:E3"/>
    <mergeCell ref="E8:F8"/>
    <mergeCell ref="B11:D11"/>
    <mergeCell ref="B5:E5"/>
    <mergeCell ref="B4:E4"/>
    <mergeCell ref="B15:D15"/>
    <mergeCell ref="B19:D19"/>
    <mergeCell ref="A8:A9"/>
    <mergeCell ref="B8:B9"/>
    <mergeCell ref="C8:C9"/>
    <mergeCell ref="D8:D9"/>
  </mergeCells>
  <printOptions/>
  <pageMargins left="0.1968503937007874" right="0.35433070866141736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vladimirov_v</dc:creator>
  <cp:keywords/>
  <dc:description/>
  <cp:lastModifiedBy>Front_1</cp:lastModifiedBy>
  <cp:lastPrinted>2011-03-31T07:45:08Z</cp:lastPrinted>
  <dcterms:created xsi:type="dcterms:W3CDTF">2006-02-15T08:00:37Z</dcterms:created>
  <dcterms:modified xsi:type="dcterms:W3CDTF">2011-03-31T08:09:26Z</dcterms:modified>
  <cp:category/>
  <cp:version/>
  <cp:contentType/>
  <cp:contentStatus/>
</cp:coreProperties>
</file>